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4350" tabRatio="602" activeTab="0"/>
  </bookViews>
  <sheets>
    <sheet name="kadetky" sheetId="1" r:id="rId1"/>
  </sheets>
  <definedNames/>
  <calcPr fullCalcOnLoad="1"/>
</workbook>
</file>

<file path=xl/sharedStrings.xml><?xml version="1.0" encoding="utf-8"?>
<sst xmlns="http://schemas.openxmlformats.org/spreadsheetml/2006/main" count="79" uniqueCount="62">
  <si>
    <t>S</t>
  </si>
  <si>
    <t>1.</t>
  </si>
  <si>
    <t>2.</t>
  </si>
  <si>
    <t>3.</t>
  </si>
  <si>
    <t>4.</t>
  </si>
  <si>
    <t>5.</t>
  </si>
  <si>
    <t>6.</t>
  </si>
  <si>
    <t>7.</t>
  </si>
  <si>
    <t>8.</t>
  </si>
  <si>
    <t>D</t>
  </si>
  <si>
    <t>E</t>
  </si>
  <si>
    <t>9.</t>
  </si>
  <si>
    <t>10.</t>
  </si>
  <si>
    <t>11.</t>
  </si>
  <si>
    <t>12.</t>
  </si>
  <si>
    <t>13.</t>
  </si>
  <si>
    <t>14.</t>
  </si>
  <si>
    <t>15.</t>
  </si>
  <si>
    <t>kadetky</t>
  </si>
  <si>
    <t>Lucie</t>
  </si>
  <si>
    <t>GK Vítkovice</t>
  </si>
  <si>
    <t>Viktorie</t>
  </si>
  <si>
    <t>TJ Prostějov</t>
  </si>
  <si>
    <t>Nela</t>
  </si>
  <si>
    <t>Eliška</t>
  </si>
  <si>
    <t>Procházková</t>
  </si>
  <si>
    <t>Kristýna</t>
  </si>
  <si>
    <t>TJ Sokol Kampa</t>
  </si>
  <si>
    <t>Alina</t>
  </si>
  <si>
    <t>TJ Sokol Kolín</t>
  </si>
  <si>
    <t>Daniela</t>
  </si>
  <si>
    <t>TJ Bohemians Praha</t>
  </si>
  <si>
    <t>T.J. Sokol Brno I</t>
  </si>
  <si>
    <r>
      <t xml:space="preserve">Kvalifikační závod  </t>
    </r>
    <r>
      <rPr>
        <b/>
        <sz val="11"/>
        <rFont val="Arial CE"/>
        <family val="0"/>
      </rPr>
      <t>BRNO 14.5.2017</t>
    </r>
  </si>
  <si>
    <t>e1</t>
  </si>
  <si>
    <t>e2</t>
  </si>
  <si>
    <t>e3</t>
  </si>
  <si>
    <t>e4</t>
  </si>
  <si>
    <t>Fabiánková</t>
  </si>
  <si>
    <t>Hálová</t>
  </si>
  <si>
    <t>Sára</t>
  </si>
  <si>
    <t>Fraňková</t>
  </si>
  <si>
    <t>Marta</t>
  </si>
  <si>
    <t>Ottová</t>
  </si>
  <si>
    <t>Trnková</t>
  </si>
  <si>
    <t>Černocká</t>
  </si>
  <si>
    <t>Leontýna</t>
  </si>
  <si>
    <t>Dvorská</t>
  </si>
  <si>
    <t>Darina</t>
  </si>
  <si>
    <t>Klimešová</t>
  </si>
  <si>
    <t>Adamíková</t>
  </si>
  <si>
    <t>Karla</t>
  </si>
  <si>
    <t>Štěpandová</t>
  </si>
  <si>
    <t>Zelenkova</t>
  </si>
  <si>
    <t>Kaláčová</t>
  </si>
  <si>
    <t>Škubalová</t>
  </si>
  <si>
    <t>Aneta</t>
  </si>
  <si>
    <t>Marusynets</t>
  </si>
  <si>
    <t>Justina Ella</t>
  </si>
  <si>
    <t>Anna Kateřina</t>
  </si>
  <si>
    <t>T.J. Sokol Mor. Ostrava 1</t>
  </si>
  <si>
    <t>TJ Sokol V. Mýto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</si>
</sst>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0.0"/>
    <numFmt numFmtId="168" formatCode="#,##0.00\ _K_č"/>
    <numFmt numFmtId="169" formatCode="#,##0\ &quot;Kč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52">
    <font>
      <sz val="10"/>
      <name val="Arial CE"/>
      <family val="0"/>
    </font>
    <font>
      <b/>
      <sz val="12"/>
      <name val="Arial CE"/>
      <family val="0"/>
    </font>
    <font>
      <b/>
      <sz val="28"/>
      <name val="Symbol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b/>
      <sz val="10"/>
      <name val="Arial CE"/>
      <family val="0"/>
    </font>
    <font>
      <b/>
      <sz val="14"/>
      <name val="Symbol"/>
      <family val="1"/>
    </font>
    <font>
      <sz val="9"/>
      <name val="Arial"/>
      <family val="2"/>
    </font>
    <font>
      <b/>
      <sz val="11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3"/>
      <name val="Arial"/>
      <family val="2"/>
    </font>
    <font>
      <sz val="6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333333"/>
      <name val="Arial"/>
      <family val="2"/>
    </font>
    <font>
      <sz val="6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BFBFB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67" fontId="3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left"/>
    </xf>
    <xf numFmtId="167" fontId="1" fillId="0" borderId="10" xfId="0" applyNumberFormat="1" applyFont="1" applyBorder="1" applyAlignment="1">
      <alignment horizontal="center"/>
    </xf>
    <xf numFmtId="167" fontId="3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2" fontId="7" fillId="0" borderId="16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2" fontId="9" fillId="0" borderId="2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7" fillId="0" borderId="13" xfId="0" applyFont="1" applyBorder="1" applyAlignment="1">
      <alignment horizontal="center"/>
    </xf>
    <xf numFmtId="0" fontId="10" fillId="0" borderId="0" xfId="0" applyFont="1" applyFill="1" applyAlignment="1">
      <alignment/>
    </xf>
    <xf numFmtId="0" fontId="4" fillId="0" borderId="24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right"/>
    </xf>
    <xf numFmtId="0" fontId="10" fillId="0" borderId="27" xfId="0" applyFont="1" applyFill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7" fontId="13" fillId="0" borderId="28" xfId="0" applyNumberFormat="1" applyFont="1" applyFill="1" applyBorder="1" applyAlignment="1">
      <alignment horizontal="center"/>
    </xf>
    <xf numFmtId="167" fontId="13" fillId="0" borderId="29" xfId="0" applyNumberFormat="1" applyFont="1" applyFill="1" applyBorder="1" applyAlignment="1">
      <alignment horizontal="center"/>
    </xf>
    <xf numFmtId="0" fontId="50" fillId="33" borderId="21" xfId="0" applyFont="1" applyFill="1" applyBorder="1" applyAlignment="1">
      <alignment vertical="center" wrapText="1"/>
    </xf>
    <xf numFmtId="2" fontId="9" fillId="0" borderId="30" xfId="0" applyNumberFormat="1" applyFont="1" applyBorder="1" applyAlignment="1">
      <alignment horizontal="center"/>
    </xf>
    <xf numFmtId="2" fontId="9" fillId="0" borderId="31" xfId="0" applyNumberFormat="1" applyFont="1" applyFill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0" fontId="51" fillId="33" borderId="21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5</xdr:row>
      <xdr:rowOff>66675</xdr:rowOff>
    </xdr:from>
    <xdr:to>
      <xdr:col>8</xdr:col>
      <xdr:colOff>28575</xdr:colOff>
      <xdr:row>5</xdr:row>
      <xdr:rowOff>504825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0572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390525</xdr:colOff>
      <xdr:row>5</xdr:row>
      <xdr:rowOff>66675</xdr:rowOff>
    </xdr:from>
    <xdr:to>
      <xdr:col>24</xdr:col>
      <xdr:colOff>228600</xdr:colOff>
      <xdr:row>5</xdr:row>
      <xdr:rowOff>466725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0200" y="105727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5</xdr:row>
      <xdr:rowOff>47625</xdr:rowOff>
    </xdr:from>
    <xdr:to>
      <xdr:col>11</xdr:col>
      <xdr:colOff>228600</xdr:colOff>
      <xdr:row>5</xdr:row>
      <xdr:rowOff>485775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103822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5</xdr:row>
      <xdr:rowOff>76200</xdr:rowOff>
    </xdr:from>
    <xdr:to>
      <xdr:col>21</xdr:col>
      <xdr:colOff>28575</xdr:colOff>
      <xdr:row>5</xdr:row>
      <xdr:rowOff>485775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91425" y="106680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847725</xdr:colOff>
      <xdr:row>4</xdr:row>
      <xdr:rowOff>104775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38100"/>
          <a:ext cx="1038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295275</xdr:colOff>
      <xdr:row>0</xdr:row>
      <xdr:rowOff>0</xdr:rowOff>
    </xdr:from>
    <xdr:to>
      <xdr:col>26</xdr:col>
      <xdr:colOff>266700</xdr:colOff>
      <xdr:row>4</xdr:row>
      <xdr:rowOff>152400</xdr:rowOff>
    </xdr:to>
    <xdr:pic>
      <xdr:nvPicPr>
        <xdr:cNvPr id="6" name="Picture 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63100" y="0"/>
          <a:ext cx="1209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5</xdr:row>
      <xdr:rowOff>66675</xdr:rowOff>
    </xdr:from>
    <xdr:to>
      <xdr:col>8</xdr:col>
      <xdr:colOff>28575</xdr:colOff>
      <xdr:row>5</xdr:row>
      <xdr:rowOff>504825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0572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390525</xdr:colOff>
      <xdr:row>5</xdr:row>
      <xdr:rowOff>66675</xdr:rowOff>
    </xdr:from>
    <xdr:to>
      <xdr:col>24</xdr:col>
      <xdr:colOff>228600</xdr:colOff>
      <xdr:row>5</xdr:row>
      <xdr:rowOff>466725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0200" y="105727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5</xdr:row>
      <xdr:rowOff>47625</xdr:rowOff>
    </xdr:from>
    <xdr:to>
      <xdr:col>11</xdr:col>
      <xdr:colOff>228600</xdr:colOff>
      <xdr:row>5</xdr:row>
      <xdr:rowOff>485775</xdr:rowOff>
    </xdr:to>
    <xdr:pic>
      <xdr:nvPicPr>
        <xdr:cNvPr id="9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103822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5</xdr:row>
      <xdr:rowOff>76200</xdr:rowOff>
    </xdr:from>
    <xdr:to>
      <xdr:col>21</xdr:col>
      <xdr:colOff>28575</xdr:colOff>
      <xdr:row>5</xdr:row>
      <xdr:rowOff>485775</xdr:rowOff>
    </xdr:to>
    <xdr:pic>
      <xdr:nvPicPr>
        <xdr:cNvPr id="10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91425" y="106680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847725</xdr:colOff>
      <xdr:row>4</xdr:row>
      <xdr:rowOff>104775</xdr:rowOff>
    </xdr:to>
    <xdr:pic>
      <xdr:nvPicPr>
        <xdr:cNvPr id="11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38100"/>
          <a:ext cx="1038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295275</xdr:colOff>
      <xdr:row>0</xdr:row>
      <xdr:rowOff>0</xdr:rowOff>
    </xdr:from>
    <xdr:to>
      <xdr:col>26</xdr:col>
      <xdr:colOff>266700</xdr:colOff>
      <xdr:row>4</xdr:row>
      <xdr:rowOff>152400</xdr:rowOff>
    </xdr:to>
    <xdr:pic>
      <xdr:nvPicPr>
        <xdr:cNvPr id="12" name="Picture 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63100" y="0"/>
          <a:ext cx="1209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tabSelected="1" zoomScalePageLayoutView="0" workbookViewId="0" topLeftCell="A1">
      <selection activeCell="AA8" sqref="B8:AA22"/>
    </sheetView>
  </sheetViews>
  <sheetFormatPr defaultColWidth="9.00390625" defaultRowHeight="12.75"/>
  <cols>
    <col min="1" max="1" width="4.875" style="7" customWidth="1"/>
    <col min="2" max="2" width="13.875" style="32" customWidth="1"/>
    <col min="3" max="3" width="13.125" style="7" customWidth="1"/>
    <col min="4" max="4" width="4.125" style="4" customWidth="1"/>
    <col min="5" max="5" width="13.875" style="7" customWidth="1"/>
    <col min="6" max="7" width="5.75390625" style="7" customWidth="1"/>
    <col min="8" max="8" width="3.375" style="20" customWidth="1"/>
    <col min="9" max="9" width="7.125" style="6" customWidth="1"/>
    <col min="10" max="10" width="5.75390625" style="7" customWidth="1"/>
    <col min="11" max="11" width="5.75390625" style="6" customWidth="1"/>
    <col min="12" max="12" width="3.375" style="21" customWidth="1"/>
    <col min="13" max="13" width="7.125" style="7" customWidth="1"/>
    <col min="14" max="14" width="5.75390625" style="6" customWidth="1"/>
    <col min="15" max="19" width="5.75390625" style="6" hidden="1" customWidth="1"/>
    <col min="20" max="20" width="5.75390625" style="7" customWidth="1"/>
    <col min="21" max="21" width="3.375" style="20" customWidth="1"/>
    <col min="22" max="22" width="7.125" style="6" customWidth="1"/>
    <col min="23" max="23" width="5.75390625" style="6" customWidth="1"/>
    <col min="24" max="24" width="5.75390625" style="7" customWidth="1"/>
    <col min="25" max="25" width="3.375" style="20" customWidth="1"/>
    <col min="26" max="26" width="7.125" style="7" customWidth="1"/>
    <col min="27" max="27" width="8.25390625" style="7" customWidth="1"/>
    <col min="28" max="28" width="0.12890625" style="7" customWidth="1"/>
    <col min="29" max="29" width="5.625" style="7" customWidth="1"/>
    <col min="30" max="16384" width="9.125" style="7" customWidth="1"/>
  </cols>
  <sheetData>
    <row r="1" spans="1:28" ht="15">
      <c r="A1" s="48" t="s">
        <v>33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</row>
    <row r="2" spans="1:13" ht="15.75">
      <c r="A2" s="2"/>
      <c r="B2" s="30"/>
      <c r="C2" s="3"/>
      <c r="E2" s="4"/>
      <c r="F2" s="4"/>
      <c r="G2" s="4"/>
      <c r="H2" s="17"/>
      <c r="I2" s="1"/>
      <c r="J2" s="3"/>
      <c r="K2" s="5"/>
      <c r="L2" s="18"/>
      <c r="M2" s="3"/>
    </row>
    <row r="3" spans="1:28" ht="15.75" customHeight="1">
      <c r="A3" s="48" t="s">
        <v>18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</row>
    <row r="4" spans="1:13" ht="15.75">
      <c r="A4" s="2"/>
      <c r="B4" s="30"/>
      <c r="C4" s="3"/>
      <c r="E4" s="4"/>
      <c r="F4" s="4"/>
      <c r="G4" s="4"/>
      <c r="H4" s="17"/>
      <c r="I4" s="1"/>
      <c r="J4" s="3"/>
      <c r="K4" s="5"/>
      <c r="L4" s="18"/>
      <c r="M4" s="3"/>
    </row>
    <row r="5" spans="1:28" ht="15.75" thickBo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</row>
    <row r="6" spans="1:27" s="10" customFormat="1" ht="40.5" customHeight="1">
      <c r="A6" s="31"/>
      <c r="B6" s="52"/>
      <c r="C6" s="53"/>
      <c r="D6" s="15"/>
      <c r="E6" s="16"/>
      <c r="F6" s="51"/>
      <c r="G6" s="49"/>
      <c r="H6" s="49"/>
      <c r="I6" s="50"/>
      <c r="J6" s="51"/>
      <c r="K6" s="49"/>
      <c r="L6" s="49"/>
      <c r="M6" s="50"/>
      <c r="N6" s="51"/>
      <c r="O6" s="49"/>
      <c r="P6" s="49"/>
      <c r="Q6" s="49"/>
      <c r="R6" s="49"/>
      <c r="S6" s="49"/>
      <c r="T6" s="49"/>
      <c r="U6" s="49"/>
      <c r="V6" s="50"/>
      <c r="W6" s="51"/>
      <c r="X6" s="49"/>
      <c r="Y6" s="49"/>
      <c r="Z6" s="50"/>
      <c r="AA6" s="13" t="s">
        <v>0</v>
      </c>
    </row>
    <row r="7" spans="1:27" ht="19.5" customHeight="1" thickBot="1">
      <c r="A7" s="38"/>
      <c r="B7" s="36"/>
      <c r="C7" s="37"/>
      <c r="D7" s="39"/>
      <c r="E7" s="37"/>
      <c r="F7" s="11" t="s">
        <v>9</v>
      </c>
      <c r="G7" s="9" t="s">
        <v>10</v>
      </c>
      <c r="H7" s="19"/>
      <c r="I7" s="12" t="s">
        <v>0</v>
      </c>
      <c r="J7" s="11" t="s">
        <v>9</v>
      </c>
      <c r="K7" s="9" t="s">
        <v>10</v>
      </c>
      <c r="L7" s="19"/>
      <c r="M7" s="12" t="s">
        <v>0</v>
      </c>
      <c r="N7" s="11" t="s">
        <v>9</v>
      </c>
      <c r="O7" s="40" t="s">
        <v>34</v>
      </c>
      <c r="P7" s="40" t="s">
        <v>35</v>
      </c>
      <c r="Q7" s="40" t="s">
        <v>36</v>
      </c>
      <c r="R7" s="40" t="s">
        <v>37</v>
      </c>
      <c r="S7" s="40"/>
      <c r="T7" s="40" t="s">
        <v>10</v>
      </c>
      <c r="U7" s="19"/>
      <c r="V7" s="12" t="s">
        <v>0</v>
      </c>
      <c r="W7" s="11" t="s">
        <v>9</v>
      </c>
      <c r="X7" s="9" t="s">
        <v>10</v>
      </c>
      <c r="Y7" s="19"/>
      <c r="Z7" s="12" t="s">
        <v>0</v>
      </c>
      <c r="AA7" s="14"/>
    </row>
    <row r="8" spans="1:27" s="8" customFormat="1" ht="14.25" customHeight="1">
      <c r="A8" s="33" t="s">
        <v>1</v>
      </c>
      <c r="B8" s="43" t="s">
        <v>57</v>
      </c>
      <c r="C8" s="43" t="s">
        <v>28</v>
      </c>
      <c r="D8" s="47">
        <v>2004</v>
      </c>
      <c r="E8" s="47" t="s">
        <v>31</v>
      </c>
      <c r="F8" s="28">
        <v>3.7</v>
      </c>
      <c r="G8" s="29">
        <v>8.95</v>
      </c>
      <c r="H8" s="41"/>
      <c r="I8" s="22">
        <f>F8+G8-H8</f>
        <v>12.649999999999999</v>
      </c>
      <c r="J8" s="28">
        <v>2.9</v>
      </c>
      <c r="K8" s="29">
        <v>7.4</v>
      </c>
      <c r="L8" s="41"/>
      <c r="M8" s="22">
        <f>J8+K8-L8</f>
        <v>10.3</v>
      </c>
      <c r="N8" s="28">
        <v>4.5</v>
      </c>
      <c r="O8" s="28">
        <v>3</v>
      </c>
      <c r="P8" s="28">
        <v>3</v>
      </c>
      <c r="Q8" s="28">
        <v>3.2</v>
      </c>
      <c r="R8" s="28">
        <v>3.3</v>
      </c>
      <c r="S8" s="44">
        <f>(LARGE(O8:R8,2)+LARGE(O8:R8,3))/2</f>
        <v>3.1</v>
      </c>
      <c r="T8" s="45">
        <f>10-S8</f>
        <v>6.9</v>
      </c>
      <c r="U8" s="41"/>
      <c r="V8" s="22">
        <f>N8+T8-U8</f>
        <v>11.4</v>
      </c>
      <c r="W8" s="28">
        <v>3.5</v>
      </c>
      <c r="X8" s="29">
        <v>7.95</v>
      </c>
      <c r="Y8" s="41"/>
      <c r="Z8" s="22">
        <f>W8+X8-Y8</f>
        <v>11.45</v>
      </c>
      <c r="AA8" s="24">
        <f>I8+M8+V8+Z8</f>
        <v>45.8</v>
      </c>
    </row>
    <row r="9" spans="1:27" s="8" customFormat="1" ht="14.25" customHeight="1">
      <c r="A9" s="34" t="s">
        <v>2</v>
      </c>
      <c r="B9" s="43" t="s">
        <v>55</v>
      </c>
      <c r="C9" s="43" t="s">
        <v>56</v>
      </c>
      <c r="D9" s="47">
        <v>2005</v>
      </c>
      <c r="E9" s="47" t="s">
        <v>61</v>
      </c>
      <c r="F9" s="26">
        <v>3.7</v>
      </c>
      <c r="G9" s="27">
        <v>8.9</v>
      </c>
      <c r="H9" s="42"/>
      <c r="I9" s="23">
        <f>F9+G9-H9</f>
        <v>12.600000000000001</v>
      </c>
      <c r="J9" s="26">
        <v>2.5</v>
      </c>
      <c r="K9" s="27">
        <v>7.45</v>
      </c>
      <c r="L9" s="42"/>
      <c r="M9" s="23">
        <f>J9+K9-L9</f>
        <v>9.95</v>
      </c>
      <c r="N9" s="26">
        <v>3.6</v>
      </c>
      <c r="O9" s="26">
        <v>1.4</v>
      </c>
      <c r="P9" s="26">
        <v>1.2</v>
      </c>
      <c r="Q9" s="26">
        <v>1.4</v>
      </c>
      <c r="R9" s="26">
        <v>1.5</v>
      </c>
      <c r="S9" s="46">
        <f>(LARGE(O9:R9,2)+LARGE(O9:R9,3))/2</f>
        <v>1.4</v>
      </c>
      <c r="T9" s="27">
        <f>10-S9</f>
        <v>8.6</v>
      </c>
      <c r="U9" s="42"/>
      <c r="V9" s="23">
        <f>N9+T9-U9</f>
        <v>12.2</v>
      </c>
      <c r="W9" s="26">
        <v>3</v>
      </c>
      <c r="X9" s="27">
        <v>7.95</v>
      </c>
      <c r="Y9" s="42"/>
      <c r="Z9" s="23">
        <f>W9+X9-Y9</f>
        <v>10.95</v>
      </c>
      <c r="AA9" s="25">
        <f>I9+M9+V9+Z9</f>
        <v>45.7</v>
      </c>
    </row>
    <row r="10" spans="1:27" s="8" customFormat="1" ht="14.25" customHeight="1">
      <c r="A10" s="35" t="s">
        <v>3</v>
      </c>
      <c r="B10" s="43" t="s">
        <v>41</v>
      </c>
      <c r="C10" s="43" t="s">
        <v>42</v>
      </c>
      <c r="D10" s="47">
        <v>2005</v>
      </c>
      <c r="E10" s="47" t="s">
        <v>32</v>
      </c>
      <c r="F10" s="26">
        <v>3.5</v>
      </c>
      <c r="G10" s="27">
        <v>7.8</v>
      </c>
      <c r="H10" s="42"/>
      <c r="I10" s="23">
        <f>F10+G10-H10</f>
        <v>11.3</v>
      </c>
      <c r="J10" s="26">
        <v>1.4</v>
      </c>
      <c r="K10" s="27">
        <v>8.2</v>
      </c>
      <c r="L10" s="42"/>
      <c r="M10" s="23">
        <f>J10+K10-L10</f>
        <v>9.6</v>
      </c>
      <c r="N10" s="26">
        <v>4.4</v>
      </c>
      <c r="O10" s="26">
        <v>1.9</v>
      </c>
      <c r="P10" s="26">
        <v>2.1</v>
      </c>
      <c r="Q10" s="26">
        <v>2</v>
      </c>
      <c r="R10" s="26">
        <v>1.5</v>
      </c>
      <c r="S10" s="46">
        <f>(LARGE(O10:R10,2)+LARGE(O10:R10,3))/2</f>
        <v>1.95</v>
      </c>
      <c r="T10" s="27">
        <f>10-S10</f>
        <v>8.05</v>
      </c>
      <c r="U10" s="42"/>
      <c r="V10" s="23">
        <f>N10+T10-U10</f>
        <v>12.450000000000001</v>
      </c>
      <c r="W10" s="26">
        <v>3.5</v>
      </c>
      <c r="X10" s="27">
        <v>8.05</v>
      </c>
      <c r="Y10" s="42"/>
      <c r="Z10" s="23">
        <f>W10+X10-Y10</f>
        <v>11.55</v>
      </c>
      <c r="AA10" s="25">
        <f>I10+M10+V10+Z10</f>
        <v>44.900000000000006</v>
      </c>
    </row>
    <row r="11" spans="1:27" s="8" customFormat="1" ht="14.25" customHeight="1">
      <c r="A11" s="34" t="s">
        <v>4</v>
      </c>
      <c r="B11" s="43" t="s">
        <v>44</v>
      </c>
      <c r="C11" s="43" t="s">
        <v>19</v>
      </c>
      <c r="D11" s="47">
        <v>2005</v>
      </c>
      <c r="E11" s="47" t="s">
        <v>32</v>
      </c>
      <c r="F11" s="26">
        <v>3.7</v>
      </c>
      <c r="G11" s="27">
        <v>8.8</v>
      </c>
      <c r="H11" s="42"/>
      <c r="I11" s="23">
        <f>F11+G11-H11</f>
        <v>12.5</v>
      </c>
      <c r="J11" s="26">
        <v>1.3</v>
      </c>
      <c r="K11" s="27">
        <v>8.2</v>
      </c>
      <c r="L11" s="42"/>
      <c r="M11" s="23">
        <f>J11+K11-L11</f>
        <v>9.5</v>
      </c>
      <c r="N11" s="26">
        <v>4.4</v>
      </c>
      <c r="O11" s="26">
        <v>4.1</v>
      </c>
      <c r="P11" s="26">
        <v>4.1</v>
      </c>
      <c r="Q11" s="26">
        <v>3.6</v>
      </c>
      <c r="R11" s="26">
        <v>4.1</v>
      </c>
      <c r="S11" s="46">
        <f>(LARGE(O11:R11,2)+LARGE(O11:R11,3))/2</f>
        <v>4.1</v>
      </c>
      <c r="T11" s="27">
        <f>10-S11</f>
        <v>5.9</v>
      </c>
      <c r="U11" s="42"/>
      <c r="V11" s="23">
        <f>N11+T11-U11</f>
        <v>10.3</v>
      </c>
      <c r="W11" s="26">
        <v>3.7</v>
      </c>
      <c r="X11" s="27">
        <v>7.5</v>
      </c>
      <c r="Y11" s="42"/>
      <c r="Z11" s="23">
        <f>W11+X11-Y11</f>
        <v>11.2</v>
      </c>
      <c r="AA11" s="25">
        <f>I11+M11+V11+Z11</f>
        <v>43.5</v>
      </c>
    </row>
    <row r="12" spans="1:27" s="8" customFormat="1" ht="14.25" customHeight="1">
      <c r="A12" s="35" t="s">
        <v>5</v>
      </c>
      <c r="B12" s="43" t="s">
        <v>39</v>
      </c>
      <c r="C12" s="43" t="s">
        <v>30</v>
      </c>
      <c r="D12" s="47">
        <v>2005</v>
      </c>
      <c r="E12" s="47" t="s">
        <v>27</v>
      </c>
      <c r="F12" s="26">
        <v>3.5</v>
      </c>
      <c r="G12" s="27">
        <v>8.95</v>
      </c>
      <c r="H12" s="42"/>
      <c r="I12" s="23">
        <f>F12+G12-H12</f>
        <v>12.45</v>
      </c>
      <c r="J12" s="26">
        <v>1.2</v>
      </c>
      <c r="K12" s="27">
        <v>7.5</v>
      </c>
      <c r="L12" s="42"/>
      <c r="M12" s="23">
        <f>J12+K12-L12</f>
        <v>8.7</v>
      </c>
      <c r="N12" s="26">
        <v>4.1</v>
      </c>
      <c r="O12" s="26">
        <v>3.8</v>
      </c>
      <c r="P12" s="26">
        <v>3.9</v>
      </c>
      <c r="Q12" s="26">
        <v>3.9</v>
      </c>
      <c r="R12" s="26">
        <v>3.9</v>
      </c>
      <c r="S12" s="46">
        <f>(LARGE(O12:R12,2)+LARGE(O12:R12,3))/2</f>
        <v>3.9</v>
      </c>
      <c r="T12" s="27">
        <f>10-S12</f>
        <v>6.1</v>
      </c>
      <c r="U12" s="42"/>
      <c r="V12" s="23">
        <f>N12+T12-U12</f>
        <v>10.2</v>
      </c>
      <c r="W12" s="26">
        <v>4.2</v>
      </c>
      <c r="X12" s="27">
        <v>7.6</v>
      </c>
      <c r="Y12" s="42"/>
      <c r="Z12" s="23">
        <f>W12+X12-Y12</f>
        <v>11.8</v>
      </c>
      <c r="AA12" s="25">
        <f>I12+M12+V12+Z12</f>
        <v>43.15</v>
      </c>
    </row>
    <row r="13" spans="1:27" ht="14.25" customHeight="1">
      <c r="A13" s="35" t="s">
        <v>6</v>
      </c>
      <c r="B13" s="43" t="s">
        <v>43</v>
      </c>
      <c r="C13" s="43" t="s">
        <v>24</v>
      </c>
      <c r="D13" s="47">
        <v>2005</v>
      </c>
      <c r="E13" s="47" t="s">
        <v>32</v>
      </c>
      <c r="F13" s="26">
        <v>3.7</v>
      </c>
      <c r="G13" s="27">
        <v>9</v>
      </c>
      <c r="H13" s="42"/>
      <c r="I13" s="23">
        <f>F13+G13-H13</f>
        <v>12.7</v>
      </c>
      <c r="J13" s="26">
        <v>1.1</v>
      </c>
      <c r="K13" s="27">
        <v>7.55</v>
      </c>
      <c r="L13" s="42"/>
      <c r="M13" s="23">
        <f>J13+K13-L13</f>
        <v>8.65</v>
      </c>
      <c r="N13" s="26">
        <v>4.5</v>
      </c>
      <c r="O13" s="26">
        <v>3.9</v>
      </c>
      <c r="P13" s="26">
        <v>4.1</v>
      </c>
      <c r="Q13" s="26">
        <v>4</v>
      </c>
      <c r="R13" s="26">
        <v>3.7</v>
      </c>
      <c r="S13" s="46">
        <f>(LARGE(O13:R13,2)+LARGE(O13:R13,3))/2</f>
        <v>3.95</v>
      </c>
      <c r="T13" s="27">
        <f>10-S13</f>
        <v>6.05</v>
      </c>
      <c r="U13" s="42"/>
      <c r="V13" s="23">
        <f>N13+T13-U13</f>
        <v>10.55</v>
      </c>
      <c r="W13" s="26">
        <v>3.4</v>
      </c>
      <c r="X13" s="27">
        <v>7.65</v>
      </c>
      <c r="Y13" s="42"/>
      <c r="Z13" s="23">
        <f>W13+X13-Y13</f>
        <v>11.05</v>
      </c>
      <c r="AA13" s="25">
        <f>I13+M13+V13+Z13</f>
        <v>42.95</v>
      </c>
    </row>
    <row r="14" spans="1:27" ht="14.25" customHeight="1">
      <c r="A14" s="35" t="s">
        <v>7</v>
      </c>
      <c r="B14" s="43" t="s">
        <v>45</v>
      </c>
      <c r="C14" s="43" t="s">
        <v>46</v>
      </c>
      <c r="D14" s="47">
        <v>2005</v>
      </c>
      <c r="E14" s="47" t="s">
        <v>32</v>
      </c>
      <c r="F14" s="26">
        <v>3.5</v>
      </c>
      <c r="G14" s="27">
        <v>8.35</v>
      </c>
      <c r="H14" s="42"/>
      <c r="I14" s="23">
        <f>F14+G14-H14</f>
        <v>11.85</v>
      </c>
      <c r="J14" s="26">
        <v>1.3</v>
      </c>
      <c r="K14" s="27">
        <v>7.35</v>
      </c>
      <c r="L14" s="42"/>
      <c r="M14" s="23">
        <f>J14+K14-L14</f>
        <v>8.65</v>
      </c>
      <c r="N14" s="26">
        <v>4.3</v>
      </c>
      <c r="O14" s="26">
        <v>3</v>
      </c>
      <c r="P14" s="26">
        <v>3.7</v>
      </c>
      <c r="Q14" s="26">
        <v>3.1</v>
      </c>
      <c r="R14" s="26">
        <v>3.3</v>
      </c>
      <c r="S14" s="46">
        <f>(LARGE(O14:R14,2)+LARGE(O14:R14,3))/2</f>
        <v>3.2</v>
      </c>
      <c r="T14" s="27">
        <f>10-S14</f>
        <v>6.8</v>
      </c>
      <c r="U14" s="42"/>
      <c r="V14" s="23">
        <f>N14+T14-U14</f>
        <v>11.1</v>
      </c>
      <c r="W14" s="26">
        <v>3.4</v>
      </c>
      <c r="X14" s="27">
        <v>7.25</v>
      </c>
      <c r="Y14" s="42"/>
      <c r="Z14" s="23">
        <f>W14+X14-Y14</f>
        <v>10.65</v>
      </c>
      <c r="AA14" s="25">
        <f>I14+M14+V14+Z14</f>
        <v>42.25</v>
      </c>
    </row>
    <row r="15" spans="1:27" ht="14.25" customHeight="1">
      <c r="A15" s="35" t="s">
        <v>8</v>
      </c>
      <c r="B15" s="43" t="s">
        <v>38</v>
      </c>
      <c r="C15" s="43" t="s">
        <v>26</v>
      </c>
      <c r="D15" s="47">
        <v>2006</v>
      </c>
      <c r="E15" s="47" t="s">
        <v>32</v>
      </c>
      <c r="F15" s="26">
        <v>3.5</v>
      </c>
      <c r="G15" s="27">
        <v>8.75</v>
      </c>
      <c r="H15" s="42"/>
      <c r="I15" s="23">
        <f>F15+G15-H15</f>
        <v>12.25</v>
      </c>
      <c r="J15" s="26">
        <v>1</v>
      </c>
      <c r="K15" s="27">
        <v>7.1</v>
      </c>
      <c r="L15" s="42"/>
      <c r="M15" s="23">
        <f>J15+K15-L15</f>
        <v>8.1</v>
      </c>
      <c r="N15" s="26">
        <v>4.3</v>
      </c>
      <c r="O15" s="26">
        <v>3.5</v>
      </c>
      <c r="P15" s="26">
        <v>3.3</v>
      </c>
      <c r="Q15" s="26">
        <v>3.2</v>
      </c>
      <c r="R15" s="26">
        <v>2.7</v>
      </c>
      <c r="S15" s="46">
        <f>(LARGE(O15:R15,2)+LARGE(O15:R15,3))/2</f>
        <v>3.25</v>
      </c>
      <c r="T15" s="27">
        <f>10-S15</f>
        <v>6.75</v>
      </c>
      <c r="U15" s="42"/>
      <c r="V15" s="23">
        <f>N15+T15-U15</f>
        <v>11.05</v>
      </c>
      <c r="W15" s="26">
        <v>3.3</v>
      </c>
      <c r="X15" s="27">
        <v>7</v>
      </c>
      <c r="Y15" s="42"/>
      <c r="Z15" s="23">
        <f>W15+X15-Y15</f>
        <v>10.3</v>
      </c>
      <c r="AA15" s="25">
        <f>I15+M15+V15+Z15</f>
        <v>41.7</v>
      </c>
    </row>
    <row r="16" spans="1:27" ht="15.75">
      <c r="A16" s="35" t="s">
        <v>11</v>
      </c>
      <c r="B16" s="43" t="s">
        <v>47</v>
      </c>
      <c r="C16" s="43" t="s">
        <v>48</v>
      </c>
      <c r="D16" s="47">
        <v>2003</v>
      </c>
      <c r="E16" s="47" t="s">
        <v>22</v>
      </c>
      <c r="F16" s="26">
        <v>3.7</v>
      </c>
      <c r="G16" s="27">
        <v>8.5</v>
      </c>
      <c r="H16" s="42"/>
      <c r="I16" s="23">
        <f>F16+G16-H16</f>
        <v>12.2</v>
      </c>
      <c r="J16" s="26">
        <v>1.1</v>
      </c>
      <c r="K16" s="27">
        <v>7.3</v>
      </c>
      <c r="L16" s="42"/>
      <c r="M16" s="23">
        <f>J16+K16-L16</f>
        <v>8.4</v>
      </c>
      <c r="N16" s="26">
        <v>3.2</v>
      </c>
      <c r="O16" s="26">
        <v>3.1</v>
      </c>
      <c r="P16" s="26">
        <v>3.1</v>
      </c>
      <c r="Q16" s="26">
        <v>2.9</v>
      </c>
      <c r="R16" s="26">
        <v>3.2</v>
      </c>
      <c r="S16" s="46">
        <f>(LARGE(O16:R16,2)+LARGE(O16:R16,3))/2</f>
        <v>3.1</v>
      </c>
      <c r="T16" s="27">
        <f>10-S16</f>
        <v>6.9</v>
      </c>
      <c r="U16" s="42"/>
      <c r="V16" s="23">
        <f>N16+T16-U16</f>
        <v>10.100000000000001</v>
      </c>
      <c r="W16" s="26">
        <v>3.7</v>
      </c>
      <c r="X16" s="27">
        <v>7.2</v>
      </c>
      <c r="Y16" s="42"/>
      <c r="Z16" s="23">
        <f>W16+X16-Y16</f>
        <v>10.9</v>
      </c>
      <c r="AA16" s="25">
        <f>I16+M16+V16+Z16</f>
        <v>41.6</v>
      </c>
    </row>
    <row r="17" spans="1:27" ht="15.75">
      <c r="A17" s="35" t="s">
        <v>12</v>
      </c>
      <c r="B17" s="43" t="s">
        <v>54</v>
      </c>
      <c r="C17" s="43" t="s">
        <v>59</v>
      </c>
      <c r="D17" s="47">
        <v>2003</v>
      </c>
      <c r="E17" s="47" t="s">
        <v>32</v>
      </c>
      <c r="F17" s="26">
        <v>3.5</v>
      </c>
      <c r="G17" s="27">
        <v>9.05</v>
      </c>
      <c r="H17" s="42"/>
      <c r="I17" s="23">
        <f>F17+G17-H17</f>
        <v>12.55</v>
      </c>
      <c r="J17" s="26">
        <v>1.1</v>
      </c>
      <c r="K17" s="27">
        <v>7.25</v>
      </c>
      <c r="L17" s="42"/>
      <c r="M17" s="23">
        <f>J17+K17-L17</f>
        <v>8.35</v>
      </c>
      <c r="N17" s="26">
        <v>3.8</v>
      </c>
      <c r="O17" s="26">
        <v>3.4</v>
      </c>
      <c r="P17" s="26">
        <v>3.5</v>
      </c>
      <c r="Q17" s="26">
        <v>3</v>
      </c>
      <c r="R17" s="26">
        <v>3</v>
      </c>
      <c r="S17" s="46">
        <f>(LARGE(O17:R17,2)+LARGE(O17:R17,3))/2</f>
        <v>3.2</v>
      </c>
      <c r="T17" s="27">
        <f>10-S17</f>
        <v>6.8</v>
      </c>
      <c r="U17" s="42"/>
      <c r="V17" s="23">
        <f>N17+T17-U17</f>
        <v>10.6</v>
      </c>
      <c r="W17" s="26">
        <v>3.2</v>
      </c>
      <c r="X17" s="27">
        <v>6.6</v>
      </c>
      <c r="Y17" s="42">
        <v>0.1</v>
      </c>
      <c r="Z17" s="23">
        <f>W17+X17-Y17</f>
        <v>9.700000000000001</v>
      </c>
      <c r="AA17" s="25">
        <f>I17+M17+V17+Z17</f>
        <v>41.2</v>
      </c>
    </row>
    <row r="18" spans="1:27" ht="15.75">
      <c r="A18" s="35" t="s">
        <v>13</v>
      </c>
      <c r="B18" s="43" t="s">
        <v>52</v>
      </c>
      <c r="C18" s="43" t="s">
        <v>23</v>
      </c>
      <c r="D18" s="47">
        <v>2006</v>
      </c>
      <c r="E18" s="47" t="s">
        <v>20</v>
      </c>
      <c r="F18" s="26">
        <v>2</v>
      </c>
      <c r="G18" s="27">
        <v>9.3</v>
      </c>
      <c r="H18" s="42"/>
      <c r="I18" s="23">
        <f>F18+G18-H18</f>
        <v>11.3</v>
      </c>
      <c r="J18" s="26">
        <v>1.3</v>
      </c>
      <c r="K18" s="27">
        <v>5.3</v>
      </c>
      <c r="L18" s="42"/>
      <c r="M18" s="23">
        <f>J18+K18-L18</f>
        <v>6.6</v>
      </c>
      <c r="N18" s="26">
        <v>4.3</v>
      </c>
      <c r="O18" s="26">
        <v>2.2</v>
      </c>
      <c r="P18" s="26">
        <v>2.7</v>
      </c>
      <c r="Q18" s="26">
        <v>2.1</v>
      </c>
      <c r="R18" s="26">
        <v>2.4</v>
      </c>
      <c r="S18" s="46">
        <f>(LARGE(O18:R18,2)+LARGE(O18:R18,3))/2</f>
        <v>2.3</v>
      </c>
      <c r="T18" s="27">
        <f>10-S18</f>
        <v>7.7</v>
      </c>
      <c r="U18" s="42"/>
      <c r="V18" s="23">
        <f>N18+T18-U18</f>
        <v>12</v>
      </c>
      <c r="W18" s="26">
        <v>3.3</v>
      </c>
      <c r="X18" s="27">
        <v>7.65</v>
      </c>
      <c r="Y18" s="42"/>
      <c r="Z18" s="23">
        <f>W18+X18-Y18</f>
        <v>10.95</v>
      </c>
      <c r="AA18" s="25">
        <f>I18+M18+V18+Z18</f>
        <v>40.849999999999994</v>
      </c>
    </row>
    <row r="19" spans="1:27" ht="15.75">
      <c r="A19" s="34" t="s">
        <v>14</v>
      </c>
      <c r="B19" s="43" t="s">
        <v>25</v>
      </c>
      <c r="C19" s="43" t="s">
        <v>40</v>
      </c>
      <c r="D19" s="47">
        <v>2006</v>
      </c>
      <c r="E19" s="47" t="s">
        <v>32</v>
      </c>
      <c r="F19" s="26">
        <v>3.7</v>
      </c>
      <c r="G19" s="27">
        <v>8.55</v>
      </c>
      <c r="H19" s="42"/>
      <c r="I19" s="23">
        <f>F19+G19-H19</f>
        <v>12.25</v>
      </c>
      <c r="J19" s="26">
        <v>1.1</v>
      </c>
      <c r="K19" s="27">
        <v>7.55</v>
      </c>
      <c r="L19" s="42"/>
      <c r="M19" s="23">
        <f>J19+K19-L19</f>
        <v>8.65</v>
      </c>
      <c r="N19" s="26">
        <v>3.7</v>
      </c>
      <c r="O19" s="26">
        <v>4.1</v>
      </c>
      <c r="P19" s="26">
        <v>4.5</v>
      </c>
      <c r="Q19" s="26">
        <v>3.6</v>
      </c>
      <c r="R19" s="26">
        <v>3.8</v>
      </c>
      <c r="S19" s="46">
        <f>(LARGE(O19:R19,2)+LARGE(O19:R19,3))/2</f>
        <v>3.9499999999999997</v>
      </c>
      <c r="T19" s="27">
        <f>10-S19</f>
        <v>6.050000000000001</v>
      </c>
      <c r="U19" s="42"/>
      <c r="V19" s="23">
        <f>N19+T19-U19</f>
        <v>9.75</v>
      </c>
      <c r="W19" s="26">
        <v>3.2</v>
      </c>
      <c r="X19" s="27">
        <v>5.9</v>
      </c>
      <c r="Y19" s="42"/>
      <c r="Z19" s="23">
        <f>W19+X19-Y19</f>
        <v>9.100000000000001</v>
      </c>
      <c r="AA19" s="25">
        <f>I19+M19+V19+Z19</f>
        <v>39.75</v>
      </c>
    </row>
    <row r="20" spans="1:27" ht="15.75">
      <c r="A20" s="35" t="s">
        <v>15</v>
      </c>
      <c r="B20" s="43" t="s">
        <v>53</v>
      </c>
      <c r="C20" s="43" t="s">
        <v>21</v>
      </c>
      <c r="D20" s="47">
        <v>2004</v>
      </c>
      <c r="E20" s="47" t="s">
        <v>60</v>
      </c>
      <c r="F20" s="26">
        <v>3.5</v>
      </c>
      <c r="G20" s="27">
        <v>7.05</v>
      </c>
      <c r="H20" s="42"/>
      <c r="I20" s="23">
        <f>F20+G20-H20</f>
        <v>10.55</v>
      </c>
      <c r="J20" s="26">
        <v>1.1</v>
      </c>
      <c r="K20" s="27">
        <v>7.45</v>
      </c>
      <c r="L20" s="42"/>
      <c r="M20" s="23">
        <f>J20+K20-L20</f>
        <v>8.55</v>
      </c>
      <c r="N20" s="26">
        <v>3.5</v>
      </c>
      <c r="O20" s="26">
        <v>3.7</v>
      </c>
      <c r="P20" s="26">
        <v>3.4</v>
      </c>
      <c r="Q20" s="26">
        <v>3.8</v>
      </c>
      <c r="R20" s="26">
        <v>4</v>
      </c>
      <c r="S20" s="46">
        <f>(LARGE(O20:R20,2)+LARGE(O20:R20,3))/2</f>
        <v>3.75</v>
      </c>
      <c r="T20" s="27">
        <f>10-S20</f>
        <v>6.25</v>
      </c>
      <c r="U20" s="42"/>
      <c r="V20" s="23">
        <f>N20+T20-U20</f>
        <v>9.75</v>
      </c>
      <c r="W20" s="26">
        <v>3</v>
      </c>
      <c r="X20" s="27">
        <v>7.4</v>
      </c>
      <c r="Y20" s="42"/>
      <c r="Z20" s="23">
        <f>W20+X20-Y20</f>
        <v>10.4</v>
      </c>
      <c r="AA20" s="25">
        <f>I20+M20+V20+Z20</f>
        <v>39.25</v>
      </c>
    </row>
    <row r="21" spans="1:27" ht="15.75">
      <c r="A21" s="35" t="s">
        <v>16</v>
      </c>
      <c r="B21" s="43" t="s">
        <v>50</v>
      </c>
      <c r="C21" s="43" t="s">
        <v>51</v>
      </c>
      <c r="D21" s="47">
        <v>2005</v>
      </c>
      <c r="E21" s="47" t="s">
        <v>20</v>
      </c>
      <c r="F21" s="26">
        <v>3.5</v>
      </c>
      <c r="G21" s="27">
        <v>8.7</v>
      </c>
      <c r="H21" s="42"/>
      <c r="I21" s="23">
        <f>F21+G21-H21</f>
        <v>12.2</v>
      </c>
      <c r="J21" s="26">
        <v>1</v>
      </c>
      <c r="K21" s="27">
        <v>6.55</v>
      </c>
      <c r="L21" s="42"/>
      <c r="M21" s="23">
        <f>J21+K21-L21</f>
        <v>7.55</v>
      </c>
      <c r="N21" s="26">
        <v>3.1</v>
      </c>
      <c r="O21" s="26">
        <v>2.8</v>
      </c>
      <c r="P21" s="26">
        <v>2.5</v>
      </c>
      <c r="Q21" s="26">
        <v>2.2</v>
      </c>
      <c r="R21" s="26">
        <v>2.1</v>
      </c>
      <c r="S21" s="46">
        <f>(LARGE(O21:R21,2)+LARGE(O21:R21,3))/2</f>
        <v>2.35</v>
      </c>
      <c r="T21" s="27">
        <f>10-S21</f>
        <v>7.65</v>
      </c>
      <c r="U21" s="42"/>
      <c r="V21" s="23">
        <f>N21+T21-U21</f>
        <v>10.75</v>
      </c>
      <c r="W21" s="26">
        <v>3</v>
      </c>
      <c r="X21" s="27">
        <v>5.65</v>
      </c>
      <c r="Y21" s="42"/>
      <c r="Z21" s="23">
        <f>W21+X21-Y21</f>
        <v>8.65</v>
      </c>
      <c r="AA21" s="25">
        <f>I21+M21+V21+Z21</f>
        <v>39.15</v>
      </c>
    </row>
    <row r="22" spans="1:27" ht="15.75">
      <c r="A22" s="35" t="s">
        <v>17</v>
      </c>
      <c r="B22" s="43" t="s">
        <v>49</v>
      </c>
      <c r="C22" s="43" t="s">
        <v>58</v>
      </c>
      <c r="D22" s="47">
        <v>2006</v>
      </c>
      <c r="E22" s="47" t="s">
        <v>29</v>
      </c>
      <c r="F22" s="26">
        <v>2</v>
      </c>
      <c r="G22" s="27">
        <v>9.3</v>
      </c>
      <c r="H22" s="42"/>
      <c r="I22" s="23">
        <f>F22+G22-H22</f>
        <v>11.3</v>
      </c>
      <c r="J22" s="26">
        <v>0.8</v>
      </c>
      <c r="K22" s="27">
        <v>7</v>
      </c>
      <c r="L22" s="42"/>
      <c r="M22" s="23">
        <f>J22+K22-L22</f>
        <v>7.8</v>
      </c>
      <c r="N22" s="26">
        <v>2.7</v>
      </c>
      <c r="O22" s="26">
        <v>4.8</v>
      </c>
      <c r="P22" s="26">
        <v>5.5</v>
      </c>
      <c r="Q22" s="26">
        <v>4.3</v>
      </c>
      <c r="R22" s="26">
        <v>4.6</v>
      </c>
      <c r="S22" s="46">
        <f>(LARGE(O22:R22,2)+LARGE(O22:R22,3))/2</f>
        <v>4.699999999999999</v>
      </c>
      <c r="T22" s="27">
        <f>10-S22</f>
        <v>5.300000000000001</v>
      </c>
      <c r="U22" s="42">
        <v>0.6</v>
      </c>
      <c r="V22" s="23">
        <f>N22+T22-U22</f>
        <v>7.4</v>
      </c>
      <c r="W22" s="26">
        <v>3.1</v>
      </c>
      <c r="X22" s="27">
        <v>5.5</v>
      </c>
      <c r="Y22" s="42"/>
      <c r="Z22" s="23">
        <f>W22+X22-Y22</f>
        <v>8.6</v>
      </c>
      <c r="AA22" s="25">
        <f>I22+M22+V22+Z22</f>
        <v>35.1</v>
      </c>
    </row>
    <row r="23" spans="1:25" ht="15.75">
      <c r="A23" s="32"/>
      <c r="H23" s="7"/>
      <c r="I23" s="7"/>
      <c r="K23" s="7"/>
      <c r="L23" s="7"/>
      <c r="N23" s="7"/>
      <c r="O23" s="7"/>
      <c r="P23" s="7"/>
      <c r="Q23" s="7"/>
      <c r="R23" s="7"/>
      <c r="S23" s="7"/>
      <c r="U23" s="7"/>
      <c r="V23" s="7"/>
      <c r="W23" s="7"/>
      <c r="Y23" s="7"/>
    </row>
    <row r="24" ht="18" customHeight="1">
      <c r="A24" s="32"/>
    </row>
    <row r="25" spans="1:7" ht="15.75">
      <c r="A25" s="32"/>
      <c r="G25" s="6"/>
    </row>
    <row r="26" ht="15.75">
      <c r="G26" s="6"/>
    </row>
    <row r="27" ht="15.75">
      <c r="G27" s="6"/>
    </row>
    <row r="28" ht="15.75">
      <c r="G28" s="6"/>
    </row>
    <row r="29" ht="15.75">
      <c r="G29" s="6"/>
    </row>
  </sheetData>
  <sheetProtection/>
  <mergeCells count="8">
    <mergeCell ref="A1:AB1"/>
    <mergeCell ref="A3:AB3"/>
    <mergeCell ref="A5:AB5"/>
    <mergeCell ref="F6:I6"/>
    <mergeCell ref="J6:M6"/>
    <mergeCell ref="N6:V6"/>
    <mergeCell ref="W6:Z6"/>
    <mergeCell ref="B6:C6"/>
  </mergeCells>
  <printOptions/>
  <pageMargins left="0.15748031496062992" right="0.1968503937007874" top="0.5511811023622047" bottom="0.2755905511811024" header="0.31496062992125984" footer="0.275590551181102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PEF MZLU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Pezlarová</dc:creator>
  <cp:keywords/>
  <dc:description/>
  <cp:lastModifiedBy>SBI</cp:lastModifiedBy>
  <cp:lastPrinted>2017-05-14T16:53:10Z</cp:lastPrinted>
  <dcterms:created xsi:type="dcterms:W3CDTF">2001-09-20T05:51:40Z</dcterms:created>
  <dcterms:modified xsi:type="dcterms:W3CDTF">2017-05-14T16:55:47Z</dcterms:modified>
  <cp:category/>
  <cp:version/>
  <cp:contentType/>
  <cp:contentStatus/>
</cp:coreProperties>
</file>