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11"/>
  <workbookPr/>
  <bookViews>
    <workbookView xWindow="-15" yWindow="-15" windowWidth="15330" windowHeight="4470" tabRatio="599" firstSheet="8" activeTab="8"/>
  </bookViews>
  <sheets>
    <sheet name="nejmladší žáci" sheetId="69" r:id="rId1"/>
    <sheet name="nejmladší žáci_D" sheetId="50" r:id="rId2"/>
    <sheet name="mladší žáci_jed" sheetId="64" r:id="rId3"/>
    <sheet name="mladší žáci_D" sheetId="65" r:id="rId4"/>
    <sheet name="dorostenci_jednotlivci" sheetId="70" r:id="rId5"/>
    <sheet name="dorostenci_Družstva " sheetId="71" r:id="rId6"/>
    <sheet name="starší žáci_jednotlivci" sheetId="66" r:id="rId7"/>
    <sheet name="starší žáci_Družstva" sheetId="67" r:id="rId8"/>
    <sheet name="4_sl" sheetId="62" r:id="rId9"/>
    <sheet name="4_sl D" sheetId="63" r:id="rId10"/>
  </sheets>
  <definedNames>
    <definedName name="_xlnm.Print_Titles" localSheetId="3">'mladší žáci_D'!$1:$7</definedName>
    <definedName name="_xlnm.Print_Titles" localSheetId="2">'mladší žáci_jed'!$1:$3</definedName>
    <definedName name="_xlnm.Print_Titles" localSheetId="0">'nejmladší žáci'!$4:$5</definedName>
    <definedName name="_xlnm.Print_Titles" localSheetId="1">'nejmladší žáci_D'!$1:$7</definedName>
  </definedNames>
  <calcPr calcId="171026"/>
</workbook>
</file>

<file path=xl/calcChain.xml><?xml version="1.0" encoding="utf-8"?>
<calcChain xmlns="http://schemas.openxmlformats.org/spreadsheetml/2006/main">
  <c r="J19" i="71" l="1"/>
  <c r="I19" i="71"/>
  <c r="H19" i="71"/>
  <c r="G19" i="71"/>
  <c r="F19" i="71"/>
  <c r="E19" i="71"/>
  <c r="J13" i="71"/>
  <c r="I13" i="71"/>
  <c r="H13" i="71"/>
  <c r="G13" i="71"/>
  <c r="F13" i="71"/>
  <c r="E13" i="71"/>
  <c r="K13" i="71"/>
  <c r="AC14" i="70"/>
  <c r="Y14" i="70"/>
  <c r="U14" i="70"/>
  <c r="Q14" i="70"/>
  <c r="M14" i="70"/>
  <c r="I14" i="70"/>
  <c r="AC13" i="70"/>
  <c r="Y13" i="70"/>
  <c r="U13" i="70"/>
  <c r="Q13" i="70"/>
  <c r="M13" i="70"/>
  <c r="I13" i="70"/>
  <c r="AC12" i="70"/>
  <c r="Y12" i="70"/>
  <c r="U12" i="70"/>
  <c r="Q12" i="70"/>
  <c r="M12" i="70"/>
  <c r="I12" i="70"/>
  <c r="AC11" i="70"/>
  <c r="Y11" i="70"/>
  <c r="U11" i="70"/>
  <c r="Q11" i="70"/>
  <c r="M11" i="70"/>
  <c r="I11" i="70"/>
  <c r="AD11" i="70"/>
  <c r="AC10" i="70"/>
  <c r="Y10" i="70"/>
  <c r="U10" i="70"/>
  <c r="Q10" i="70"/>
  <c r="M10" i="70"/>
  <c r="I10" i="70"/>
  <c r="AD10" i="70"/>
  <c r="AC9" i="70"/>
  <c r="Y9" i="70"/>
  <c r="U9" i="70"/>
  <c r="Q9" i="70"/>
  <c r="M9" i="70"/>
  <c r="I9" i="70"/>
  <c r="AD9" i="70"/>
  <c r="Q11" i="62"/>
  <c r="AC42" i="62"/>
  <c r="Y42" i="62"/>
  <c r="U42" i="62"/>
  <c r="Q42" i="62"/>
  <c r="M42" i="62"/>
  <c r="I42" i="62"/>
  <c r="AC43" i="62"/>
  <c r="Y43" i="62"/>
  <c r="U43" i="62"/>
  <c r="Q43" i="62"/>
  <c r="M43" i="62"/>
  <c r="I43" i="62"/>
  <c r="AC40" i="62"/>
  <c r="Y40" i="62"/>
  <c r="U40" i="62"/>
  <c r="Q40" i="62"/>
  <c r="M40" i="62"/>
  <c r="I40" i="62"/>
  <c r="AC38" i="62"/>
  <c r="Y38" i="62"/>
  <c r="U38" i="62"/>
  <c r="Q38" i="62"/>
  <c r="M38" i="62"/>
  <c r="I38" i="62"/>
  <c r="AC45" i="62"/>
  <c r="Y45" i="62"/>
  <c r="U45" i="62"/>
  <c r="Q45" i="62"/>
  <c r="M45" i="62"/>
  <c r="I45" i="62"/>
  <c r="AC41" i="62"/>
  <c r="Y41" i="62"/>
  <c r="U41" i="62"/>
  <c r="Q41" i="62"/>
  <c r="M41" i="62"/>
  <c r="I41" i="62"/>
  <c r="AC37" i="62"/>
  <c r="Y37" i="62"/>
  <c r="U37" i="62"/>
  <c r="Q37" i="62"/>
  <c r="M37" i="62"/>
  <c r="I37" i="62"/>
  <c r="AC44" i="62"/>
  <c r="Y44" i="62"/>
  <c r="U44" i="62"/>
  <c r="Q44" i="62"/>
  <c r="M44" i="62"/>
  <c r="I44" i="62"/>
  <c r="AC39" i="62"/>
  <c r="Y39" i="62"/>
  <c r="U39" i="62"/>
  <c r="Q39" i="62"/>
  <c r="M39" i="62"/>
  <c r="I39" i="62"/>
  <c r="AC26" i="62"/>
  <c r="Y26" i="62"/>
  <c r="U26" i="62"/>
  <c r="Q26" i="62"/>
  <c r="M26" i="62"/>
  <c r="I26" i="62"/>
  <c r="AC28" i="62"/>
  <c r="Y28" i="62"/>
  <c r="U28" i="62"/>
  <c r="Q28" i="62"/>
  <c r="M28" i="62"/>
  <c r="I28" i="62"/>
  <c r="AC29" i="62"/>
  <c r="Y29" i="62"/>
  <c r="U29" i="62"/>
  <c r="Q29" i="62"/>
  <c r="M29" i="62"/>
  <c r="I29" i="62"/>
  <c r="AC30" i="62"/>
  <c r="Y30" i="62"/>
  <c r="U30" i="62"/>
  <c r="Q30" i="62"/>
  <c r="M30" i="62"/>
  <c r="I30" i="62"/>
  <c r="AC22" i="62"/>
  <c r="Y22" i="62"/>
  <c r="U22" i="62"/>
  <c r="Q22" i="62"/>
  <c r="M22" i="62"/>
  <c r="I22" i="62"/>
  <c r="AC25" i="62"/>
  <c r="Y25" i="62"/>
  <c r="U25" i="62"/>
  <c r="Q25" i="62"/>
  <c r="M25" i="62"/>
  <c r="I25" i="62"/>
  <c r="AC24" i="62"/>
  <c r="Y24" i="62"/>
  <c r="U24" i="62"/>
  <c r="Q24" i="62"/>
  <c r="M24" i="62"/>
  <c r="I24" i="62"/>
  <c r="AC23" i="62"/>
  <c r="Y23" i="62"/>
  <c r="U23" i="62"/>
  <c r="Q23" i="62"/>
  <c r="M23" i="62"/>
  <c r="I23" i="62"/>
  <c r="AC27" i="62"/>
  <c r="Y27" i="62"/>
  <c r="U27" i="62"/>
  <c r="Q27" i="62"/>
  <c r="M27" i="62"/>
  <c r="I27" i="62"/>
  <c r="J64" i="63"/>
  <c r="I64" i="63"/>
  <c r="H64" i="63"/>
  <c r="G64" i="63"/>
  <c r="F64" i="63"/>
  <c r="E64" i="63"/>
  <c r="K64" i="63"/>
  <c r="J70" i="63"/>
  <c r="I70" i="63"/>
  <c r="H70" i="63"/>
  <c r="G70" i="63"/>
  <c r="F70" i="63"/>
  <c r="E70" i="63"/>
  <c r="J58" i="63"/>
  <c r="I58" i="63"/>
  <c r="H58" i="63"/>
  <c r="G58" i="63"/>
  <c r="F58" i="63"/>
  <c r="E58" i="63"/>
  <c r="K58" i="63"/>
  <c r="I12" i="66"/>
  <c r="M12" i="66"/>
  <c r="Q12" i="66"/>
  <c r="U12" i="66"/>
  <c r="Y12" i="66"/>
  <c r="AC12" i="66"/>
  <c r="I8" i="66"/>
  <c r="M8" i="66"/>
  <c r="Q8" i="66"/>
  <c r="U8" i="66"/>
  <c r="Y8" i="66"/>
  <c r="AC8" i="66"/>
  <c r="I23" i="66"/>
  <c r="M23" i="66"/>
  <c r="Q23" i="66"/>
  <c r="U23" i="66"/>
  <c r="Y23" i="66"/>
  <c r="AC23" i="66"/>
  <c r="I24" i="66"/>
  <c r="M24" i="66"/>
  <c r="Q24" i="66"/>
  <c r="U24" i="66"/>
  <c r="Y24" i="66"/>
  <c r="AC24" i="66"/>
  <c r="I25" i="66"/>
  <c r="M25" i="66"/>
  <c r="Q25" i="66"/>
  <c r="U25" i="66"/>
  <c r="Y25" i="66"/>
  <c r="AC25" i="66"/>
  <c r="I15" i="66"/>
  <c r="M15" i="66"/>
  <c r="Q15" i="66"/>
  <c r="U15" i="66"/>
  <c r="Y15" i="66"/>
  <c r="AC15" i="66"/>
  <c r="I21" i="66"/>
  <c r="M21" i="66"/>
  <c r="Q21" i="66"/>
  <c r="U21" i="66"/>
  <c r="Y21" i="66"/>
  <c r="AC21" i="66"/>
  <c r="AD21" i="66"/>
  <c r="I13" i="66"/>
  <c r="M13" i="66"/>
  <c r="Q13" i="66"/>
  <c r="U13" i="66"/>
  <c r="Y13" i="66"/>
  <c r="AC13" i="66"/>
  <c r="I16" i="66"/>
  <c r="M16" i="66"/>
  <c r="Q16" i="66"/>
  <c r="U16" i="66"/>
  <c r="Y16" i="66"/>
  <c r="AC16" i="66"/>
  <c r="I30" i="66"/>
  <c r="M30" i="66"/>
  <c r="Q30" i="66"/>
  <c r="U30" i="66"/>
  <c r="Y30" i="66"/>
  <c r="AC30" i="66"/>
  <c r="I11" i="66"/>
  <c r="M11" i="66"/>
  <c r="Q11" i="66"/>
  <c r="U11" i="66"/>
  <c r="Y11" i="66"/>
  <c r="AC11" i="66"/>
  <c r="I19" i="66"/>
  <c r="M19" i="66"/>
  <c r="Q19" i="66"/>
  <c r="U19" i="66"/>
  <c r="Y19" i="66"/>
  <c r="AC19" i="66"/>
  <c r="I18" i="66"/>
  <c r="M18" i="66"/>
  <c r="Q18" i="66"/>
  <c r="U18" i="66"/>
  <c r="Y18" i="66"/>
  <c r="AC18" i="66"/>
  <c r="AD18" i="66"/>
  <c r="I26" i="66"/>
  <c r="M26" i="66"/>
  <c r="Q26" i="66"/>
  <c r="U26" i="66"/>
  <c r="Y26" i="66"/>
  <c r="AC26" i="66"/>
  <c r="AD26" i="66"/>
  <c r="I27" i="66"/>
  <c r="M27" i="66"/>
  <c r="Q27" i="66"/>
  <c r="U27" i="66"/>
  <c r="Y27" i="66"/>
  <c r="AC27" i="66"/>
  <c r="I28" i="66"/>
  <c r="M28" i="66"/>
  <c r="Q28" i="66"/>
  <c r="U28" i="66"/>
  <c r="Y28" i="66"/>
  <c r="AC28" i="66"/>
  <c r="G54" i="65"/>
  <c r="AC68" i="69"/>
  <c r="Y68" i="69"/>
  <c r="U68" i="69"/>
  <c r="Q68" i="69"/>
  <c r="M68" i="69"/>
  <c r="I68" i="69"/>
  <c r="AD68" i="69"/>
  <c r="AC67" i="69"/>
  <c r="Y67" i="69"/>
  <c r="U67" i="69"/>
  <c r="Q67" i="69"/>
  <c r="M67" i="69"/>
  <c r="I67" i="69"/>
  <c r="AD67" i="69"/>
  <c r="AC66" i="69"/>
  <c r="Y66" i="69"/>
  <c r="U66" i="69"/>
  <c r="Q66" i="69"/>
  <c r="M66" i="69"/>
  <c r="I66" i="69"/>
  <c r="AD66" i="69"/>
  <c r="AC65" i="69"/>
  <c r="Y65" i="69"/>
  <c r="U65" i="69"/>
  <c r="Q65" i="69"/>
  <c r="M65" i="69"/>
  <c r="I65" i="69"/>
  <c r="AD65" i="69"/>
  <c r="AC64" i="69"/>
  <c r="Y64" i="69"/>
  <c r="U64" i="69"/>
  <c r="Q64" i="69"/>
  <c r="M64" i="69"/>
  <c r="I64" i="69"/>
  <c r="AD64" i="69"/>
  <c r="AC63" i="69"/>
  <c r="Y63" i="69"/>
  <c r="U63" i="69"/>
  <c r="Q63" i="69"/>
  <c r="M63" i="69"/>
  <c r="I63" i="69"/>
  <c r="AD63" i="69"/>
  <c r="AC62" i="69"/>
  <c r="Y62" i="69"/>
  <c r="U62" i="69"/>
  <c r="Q62" i="69"/>
  <c r="I62" i="69"/>
  <c r="M62" i="69"/>
  <c r="AD62" i="69"/>
  <c r="AC61" i="69"/>
  <c r="Y61" i="69"/>
  <c r="U61" i="69"/>
  <c r="Q61" i="69"/>
  <c r="M61" i="69"/>
  <c r="I61" i="69"/>
  <c r="AD61" i="69"/>
  <c r="AC60" i="69"/>
  <c r="Y60" i="69"/>
  <c r="U60" i="69"/>
  <c r="Q60" i="69"/>
  <c r="M60" i="69"/>
  <c r="I60" i="69"/>
  <c r="AD60" i="69"/>
  <c r="AC59" i="69"/>
  <c r="Y59" i="69"/>
  <c r="U59" i="69"/>
  <c r="Q59" i="69"/>
  <c r="M59" i="69"/>
  <c r="I59" i="69"/>
  <c r="AD59" i="69"/>
  <c r="AC58" i="69"/>
  <c r="Y58" i="69"/>
  <c r="U58" i="69"/>
  <c r="Q58" i="69"/>
  <c r="M58" i="69"/>
  <c r="I58" i="69"/>
  <c r="AD58" i="69"/>
  <c r="AC57" i="69"/>
  <c r="Y57" i="69"/>
  <c r="U57" i="69"/>
  <c r="Q57" i="69"/>
  <c r="M57" i="69"/>
  <c r="I57" i="69"/>
  <c r="AD57" i="69"/>
  <c r="AC56" i="69"/>
  <c r="Y56" i="69"/>
  <c r="U56" i="69"/>
  <c r="Q56" i="69"/>
  <c r="M56" i="69"/>
  <c r="I56" i="69"/>
  <c r="AD56" i="69"/>
  <c r="AC55" i="69"/>
  <c r="Y55" i="69"/>
  <c r="U55" i="69"/>
  <c r="Q55" i="69"/>
  <c r="M55" i="69"/>
  <c r="I55" i="69"/>
  <c r="AD55" i="69"/>
  <c r="AC54" i="69"/>
  <c r="Y54" i="69"/>
  <c r="U54" i="69"/>
  <c r="Q54" i="69"/>
  <c r="M54" i="69"/>
  <c r="I54" i="69"/>
  <c r="AD54" i="69"/>
  <c r="AC53" i="69"/>
  <c r="Y53" i="69"/>
  <c r="U53" i="69"/>
  <c r="Q53" i="69"/>
  <c r="M53" i="69"/>
  <c r="I53" i="69"/>
  <c r="AD53" i="69"/>
  <c r="AC52" i="69"/>
  <c r="Y52" i="69"/>
  <c r="U52" i="69"/>
  <c r="Q52" i="69"/>
  <c r="M52" i="69"/>
  <c r="I52" i="69"/>
  <c r="AD52" i="69"/>
  <c r="AC51" i="69"/>
  <c r="Y51" i="69"/>
  <c r="U51" i="69"/>
  <c r="Q51" i="69"/>
  <c r="M51" i="69"/>
  <c r="I51" i="69"/>
  <c r="AD51" i="69"/>
  <c r="AC50" i="69"/>
  <c r="Y50" i="69"/>
  <c r="U50" i="69"/>
  <c r="Q50" i="69"/>
  <c r="I50" i="69"/>
  <c r="M50" i="69"/>
  <c r="AD50" i="69"/>
  <c r="AC49" i="69"/>
  <c r="Y49" i="69"/>
  <c r="U49" i="69"/>
  <c r="Q49" i="69"/>
  <c r="M49" i="69"/>
  <c r="I49" i="69"/>
  <c r="AD49" i="69"/>
  <c r="AC48" i="69"/>
  <c r="Y48" i="69"/>
  <c r="U48" i="69"/>
  <c r="Q48" i="69"/>
  <c r="M48" i="69"/>
  <c r="I48" i="69"/>
  <c r="AD48" i="69"/>
  <c r="AC47" i="69"/>
  <c r="Y47" i="69"/>
  <c r="U47" i="69"/>
  <c r="Q47" i="69"/>
  <c r="I47" i="69"/>
  <c r="M47" i="69"/>
  <c r="AD47" i="69"/>
  <c r="AC46" i="69"/>
  <c r="Y46" i="69"/>
  <c r="U46" i="69"/>
  <c r="Q46" i="69"/>
  <c r="I46" i="69"/>
  <c r="M46" i="69"/>
  <c r="AD46" i="69"/>
  <c r="AC45" i="69"/>
  <c r="Y45" i="69"/>
  <c r="U45" i="69"/>
  <c r="Q45" i="69"/>
  <c r="M45" i="69"/>
  <c r="I45" i="69"/>
  <c r="AD45" i="69"/>
  <c r="AC44" i="69"/>
  <c r="Y44" i="69"/>
  <c r="U44" i="69"/>
  <c r="Q44" i="69"/>
  <c r="M44" i="69"/>
  <c r="I44" i="69"/>
  <c r="AD44" i="69"/>
  <c r="AC43" i="69"/>
  <c r="Y43" i="69"/>
  <c r="U43" i="69"/>
  <c r="Q43" i="69"/>
  <c r="M43" i="69"/>
  <c r="I43" i="69"/>
  <c r="AD43" i="69"/>
  <c r="AC42" i="69"/>
  <c r="Y42" i="69"/>
  <c r="U42" i="69"/>
  <c r="Q42" i="69"/>
  <c r="M42" i="69"/>
  <c r="I42" i="69"/>
  <c r="AD42" i="69"/>
  <c r="AC41" i="69"/>
  <c r="Y41" i="69"/>
  <c r="U41" i="69"/>
  <c r="Q41" i="69"/>
  <c r="M41" i="69"/>
  <c r="I41" i="69"/>
  <c r="AD41" i="69"/>
  <c r="AC40" i="69"/>
  <c r="Y40" i="69"/>
  <c r="U40" i="69"/>
  <c r="Q40" i="69"/>
  <c r="M40" i="69"/>
  <c r="I40" i="69"/>
  <c r="AD40" i="69"/>
  <c r="AC39" i="69"/>
  <c r="Y39" i="69"/>
  <c r="U39" i="69"/>
  <c r="Q39" i="69"/>
  <c r="M39" i="69"/>
  <c r="I39" i="69"/>
  <c r="AD39" i="69"/>
  <c r="AC38" i="69"/>
  <c r="Y38" i="69"/>
  <c r="U38" i="69"/>
  <c r="Q38" i="69"/>
  <c r="M38" i="69"/>
  <c r="I38" i="69"/>
  <c r="AD38" i="69"/>
  <c r="AC37" i="69"/>
  <c r="Y37" i="69"/>
  <c r="U37" i="69"/>
  <c r="Q37" i="69"/>
  <c r="I37" i="69"/>
  <c r="M37" i="69"/>
  <c r="AD37" i="69"/>
  <c r="AC36" i="69"/>
  <c r="Y36" i="69"/>
  <c r="U36" i="69"/>
  <c r="Q36" i="69"/>
  <c r="M36" i="69"/>
  <c r="I36" i="69"/>
  <c r="AD36" i="69"/>
  <c r="AC35" i="69"/>
  <c r="Y35" i="69"/>
  <c r="U35" i="69"/>
  <c r="Q35" i="69"/>
  <c r="M35" i="69"/>
  <c r="I35" i="69"/>
  <c r="AD35" i="69"/>
  <c r="AC34" i="69"/>
  <c r="Y34" i="69"/>
  <c r="U34" i="69"/>
  <c r="Q34" i="69"/>
  <c r="M34" i="69"/>
  <c r="I34" i="69"/>
  <c r="AD34" i="69"/>
  <c r="AC33" i="69"/>
  <c r="Y33" i="69"/>
  <c r="U33" i="69"/>
  <c r="Q33" i="69"/>
  <c r="M33" i="69"/>
  <c r="I33" i="69"/>
  <c r="AD33" i="69"/>
  <c r="AC32" i="69"/>
  <c r="Y32" i="69"/>
  <c r="U32" i="69"/>
  <c r="Q32" i="69"/>
  <c r="M32" i="69"/>
  <c r="I32" i="69"/>
  <c r="AD32" i="69"/>
  <c r="AC31" i="69"/>
  <c r="Y31" i="69"/>
  <c r="U31" i="69"/>
  <c r="Q31" i="69"/>
  <c r="M31" i="69"/>
  <c r="I31" i="69"/>
  <c r="AD31" i="69"/>
  <c r="AC30" i="69"/>
  <c r="Y30" i="69"/>
  <c r="U30" i="69"/>
  <c r="Q30" i="69"/>
  <c r="M30" i="69"/>
  <c r="I30" i="69"/>
  <c r="AD30" i="69"/>
  <c r="AC29" i="69"/>
  <c r="Y29" i="69"/>
  <c r="U29" i="69"/>
  <c r="Q29" i="69"/>
  <c r="I29" i="69"/>
  <c r="M29" i="69"/>
  <c r="AD29" i="69"/>
  <c r="AC28" i="69"/>
  <c r="Y28" i="69"/>
  <c r="U28" i="69"/>
  <c r="Q28" i="69"/>
  <c r="M28" i="69"/>
  <c r="I28" i="69"/>
  <c r="AD28" i="69"/>
  <c r="AC27" i="69"/>
  <c r="Y27" i="69"/>
  <c r="U27" i="69"/>
  <c r="Q27" i="69"/>
  <c r="M27" i="69"/>
  <c r="I27" i="69"/>
  <c r="AD27" i="69"/>
  <c r="AC26" i="69"/>
  <c r="Y26" i="69"/>
  <c r="U26" i="69"/>
  <c r="Q26" i="69"/>
  <c r="M26" i="69"/>
  <c r="I26" i="69"/>
  <c r="AD26" i="69"/>
  <c r="AC25" i="69"/>
  <c r="Y25" i="69"/>
  <c r="U25" i="69"/>
  <c r="Q25" i="69"/>
  <c r="M25" i="69"/>
  <c r="I25" i="69"/>
  <c r="AD25" i="69"/>
  <c r="AC24" i="69"/>
  <c r="Y24" i="69"/>
  <c r="U24" i="69"/>
  <c r="Q24" i="69"/>
  <c r="M24" i="69"/>
  <c r="I24" i="69"/>
  <c r="AD24" i="69"/>
  <c r="AC23" i="69"/>
  <c r="Y23" i="69"/>
  <c r="U23" i="69"/>
  <c r="Q23" i="69"/>
  <c r="M23" i="69"/>
  <c r="I23" i="69"/>
  <c r="AD23" i="69"/>
  <c r="AC22" i="69"/>
  <c r="Y22" i="69"/>
  <c r="U22" i="69"/>
  <c r="Q22" i="69"/>
  <c r="M22" i="69"/>
  <c r="I22" i="69"/>
  <c r="AC21" i="69"/>
  <c r="Y21" i="69"/>
  <c r="U21" i="69"/>
  <c r="Q21" i="69"/>
  <c r="M21" i="69"/>
  <c r="I21" i="69"/>
  <c r="AD21" i="69"/>
  <c r="AC20" i="69"/>
  <c r="Y20" i="69"/>
  <c r="U20" i="69"/>
  <c r="Q20" i="69"/>
  <c r="M20" i="69"/>
  <c r="I20" i="69"/>
  <c r="AD20" i="69"/>
  <c r="AC19" i="69"/>
  <c r="Y19" i="69"/>
  <c r="U19" i="69"/>
  <c r="Q19" i="69"/>
  <c r="M19" i="69"/>
  <c r="I19" i="69"/>
  <c r="AD19" i="69"/>
  <c r="AC18" i="69"/>
  <c r="Y18" i="69"/>
  <c r="U18" i="69"/>
  <c r="Q18" i="69"/>
  <c r="M18" i="69"/>
  <c r="I18" i="69"/>
  <c r="AD18" i="69"/>
  <c r="AC17" i="69"/>
  <c r="Y17" i="69"/>
  <c r="U17" i="69"/>
  <c r="Q17" i="69"/>
  <c r="M17" i="69"/>
  <c r="I17" i="69"/>
  <c r="AD17" i="69"/>
  <c r="AC16" i="69"/>
  <c r="Y16" i="69"/>
  <c r="U16" i="69"/>
  <c r="Q16" i="69"/>
  <c r="M16" i="69"/>
  <c r="I16" i="69"/>
  <c r="AD16" i="69"/>
  <c r="AC15" i="69"/>
  <c r="Y15" i="69"/>
  <c r="U15" i="69"/>
  <c r="Q15" i="69"/>
  <c r="M15" i="69"/>
  <c r="I15" i="69"/>
  <c r="AD15" i="69"/>
  <c r="AC14" i="69"/>
  <c r="Y14" i="69"/>
  <c r="U14" i="69"/>
  <c r="Q14" i="69"/>
  <c r="M14" i="69"/>
  <c r="I14" i="69"/>
  <c r="AD14" i="69"/>
  <c r="AC13" i="69"/>
  <c r="Y13" i="69"/>
  <c r="U13" i="69"/>
  <c r="Q13" i="69"/>
  <c r="M13" i="69"/>
  <c r="I13" i="69"/>
  <c r="AD13" i="69"/>
  <c r="AC12" i="69"/>
  <c r="Y12" i="69"/>
  <c r="U12" i="69"/>
  <c r="Q12" i="69"/>
  <c r="M12" i="69"/>
  <c r="I12" i="69"/>
  <c r="AD12" i="69"/>
  <c r="AC11" i="69"/>
  <c r="Y11" i="69"/>
  <c r="U11" i="69"/>
  <c r="Q11" i="69"/>
  <c r="M11" i="69"/>
  <c r="I11" i="69"/>
  <c r="AD11" i="69"/>
  <c r="AC10" i="69"/>
  <c r="Y10" i="69"/>
  <c r="U10" i="69"/>
  <c r="Q10" i="69"/>
  <c r="I10" i="69"/>
  <c r="M10" i="69"/>
  <c r="AD10" i="69"/>
  <c r="AC9" i="69"/>
  <c r="Y9" i="69"/>
  <c r="U9" i="69"/>
  <c r="Q9" i="69"/>
  <c r="I9" i="69"/>
  <c r="M9" i="69"/>
  <c r="AD9" i="69"/>
  <c r="AC8" i="69"/>
  <c r="Y8" i="69"/>
  <c r="U8" i="69"/>
  <c r="Q8" i="69"/>
  <c r="M8" i="69"/>
  <c r="I8" i="69"/>
  <c r="AD8" i="69"/>
  <c r="AC7" i="69"/>
  <c r="Y7" i="69"/>
  <c r="U7" i="69"/>
  <c r="Q7" i="69"/>
  <c r="M7" i="69"/>
  <c r="I7" i="69"/>
  <c r="AD7" i="69"/>
  <c r="AC6" i="69"/>
  <c r="Y6" i="69"/>
  <c r="U6" i="69"/>
  <c r="Q6" i="69"/>
  <c r="M6" i="69"/>
  <c r="I6" i="69"/>
  <c r="AD6" i="69"/>
  <c r="J43" i="50"/>
  <c r="I34" i="64"/>
  <c r="M34" i="64"/>
  <c r="Q34" i="64"/>
  <c r="U34" i="64"/>
  <c r="Y34" i="64"/>
  <c r="AC34" i="64"/>
  <c r="AD34" i="64"/>
  <c r="I51" i="64"/>
  <c r="M51" i="64"/>
  <c r="Q51" i="64"/>
  <c r="U51" i="64"/>
  <c r="Y51" i="64"/>
  <c r="AC51" i="64"/>
  <c r="AD51" i="64"/>
  <c r="I39" i="64"/>
  <c r="M39" i="64"/>
  <c r="Q39" i="64"/>
  <c r="U39" i="64"/>
  <c r="Y39" i="64"/>
  <c r="AC39" i="64"/>
  <c r="AD39" i="64"/>
  <c r="I37" i="64"/>
  <c r="M37" i="64"/>
  <c r="Q37" i="64"/>
  <c r="U37" i="64"/>
  <c r="Y37" i="64"/>
  <c r="AC37" i="64"/>
  <c r="AD37" i="64"/>
  <c r="I36" i="64"/>
  <c r="M36" i="64"/>
  <c r="Q36" i="64"/>
  <c r="U36" i="64"/>
  <c r="Y36" i="64"/>
  <c r="AC36" i="64"/>
  <c r="AD36" i="64"/>
  <c r="I10" i="64"/>
  <c r="M10" i="64"/>
  <c r="Q10" i="64"/>
  <c r="U10" i="64"/>
  <c r="Y10" i="64"/>
  <c r="AC10" i="64"/>
  <c r="AD10" i="64"/>
  <c r="I19" i="64"/>
  <c r="M19" i="64"/>
  <c r="Q19" i="64"/>
  <c r="U19" i="64"/>
  <c r="Y19" i="64"/>
  <c r="AC19" i="64"/>
  <c r="AD19" i="64"/>
  <c r="I40" i="64"/>
  <c r="M40" i="64"/>
  <c r="Q40" i="64"/>
  <c r="U40" i="64"/>
  <c r="Y40" i="64"/>
  <c r="AC40" i="64"/>
  <c r="AD40" i="64"/>
  <c r="I46" i="64"/>
  <c r="M46" i="64"/>
  <c r="Q46" i="64"/>
  <c r="U46" i="64"/>
  <c r="Y46" i="64"/>
  <c r="AC46" i="64"/>
  <c r="AD46" i="64"/>
  <c r="I48" i="64"/>
  <c r="M48" i="64"/>
  <c r="Q48" i="64"/>
  <c r="U48" i="64"/>
  <c r="Y48" i="64"/>
  <c r="AC48" i="64"/>
  <c r="AD48" i="64"/>
  <c r="I32" i="64"/>
  <c r="M32" i="64"/>
  <c r="Q32" i="64"/>
  <c r="U32" i="64"/>
  <c r="Y32" i="64"/>
  <c r="AC32" i="64"/>
  <c r="AD32" i="64"/>
  <c r="I16" i="64"/>
  <c r="M16" i="64"/>
  <c r="Q16" i="64"/>
  <c r="U16" i="64"/>
  <c r="Y16" i="64"/>
  <c r="AC16" i="64"/>
  <c r="AD16" i="64"/>
  <c r="I28" i="64"/>
  <c r="M28" i="64"/>
  <c r="Q28" i="64"/>
  <c r="U28" i="64"/>
  <c r="Y28" i="64"/>
  <c r="AC28" i="64"/>
  <c r="AD28" i="64"/>
  <c r="I31" i="64"/>
  <c r="M31" i="64"/>
  <c r="Q31" i="64"/>
  <c r="U31" i="64"/>
  <c r="Y31" i="64"/>
  <c r="AC31" i="64"/>
  <c r="AD31" i="64"/>
  <c r="I21" i="64"/>
  <c r="M21" i="64"/>
  <c r="Q21" i="64"/>
  <c r="U21" i="64"/>
  <c r="Y21" i="64"/>
  <c r="AC21" i="64"/>
  <c r="AD21" i="64"/>
  <c r="I25" i="64"/>
  <c r="M25" i="64"/>
  <c r="Q25" i="64"/>
  <c r="U25" i="64"/>
  <c r="Y25" i="64"/>
  <c r="AC25" i="64"/>
  <c r="AD25" i="64"/>
  <c r="I20" i="64"/>
  <c r="M20" i="64"/>
  <c r="Q20" i="64"/>
  <c r="U20" i="64"/>
  <c r="Y20" i="64"/>
  <c r="AC20" i="64"/>
  <c r="AD20" i="64"/>
  <c r="I12" i="64"/>
  <c r="M12" i="64"/>
  <c r="Q12" i="64"/>
  <c r="U12" i="64"/>
  <c r="Y12" i="64"/>
  <c r="AC12" i="64"/>
  <c r="AD12" i="64"/>
  <c r="I11" i="64"/>
  <c r="M11" i="64"/>
  <c r="Q11" i="64"/>
  <c r="U11" i="64"/>
  <c r="Y11" i="64"/>
  <c r="AC11" i="64"/>
  <c r="AD11" i="64"/>
  <c r="I13" i="64"/>
  <c r="M13" i="64"/>
  <c r="Q13" i="64"/>
  <c r="U13" i="64"/>
  <c r="Y13" i="64"/>
  <c r="AC13" i="64"/>
  <c r="AD13" i="64"/>
  <c r="I47" i="64"/>
  <c r="M47" i="64"/>
  <c r="Q47" i="64"/>
  <c r="U47" i="64"/>
  <c r="Y47" i="64"/>
  <c r="AC47" i="64"/>
  <c r="AD47" i="64"/>
  <c r="I23" i="64"/>
  <c r="M23" i="64"/>
  <c r="Q23" i="64"/>
  <c r="U23" i="64"/>
  <c r="Y23" i="64"/>
  <c r="AC23" i="64"/>
  <c r="AD23" i="64"/>
  <c r="I26" i="64"/>
  <c r="M26" i="64"/>
  <c r="Q26" i="64"/>
  <c r="U26" i="64"/>
  <c r="Y26" i="64"/>
  <c r="AC26" i="64"/>
  <c r="I33" i="64"/>
  <c r="M33" i="64"/>
  <c r="Q33" i="64"/>
  <c r="U33" i="64"/>
  <c r="Y33" i="64"/>
  <c r="AC33" i="64"/>
  <c r="AD33" i="64"/>
  <c r="J65" i="65"/>
  <c r="I65" i="65"/>
  <c r="H65" i="65"/>
  <c r="G65" i="65"/>
  <c r="F65" i="65"/>
  <c r="E65" i="65"/>
  <c r="K65" i="65"/>
  <c r="E25" i="65"/>
  <c r="F25" i="65"/>
  <c r="G25" i="65"/>
  <c r="H25" i="65"/>
  <c r="I25" i="65"/>
  <c r="J25" i="65"/>
  <c r="K25" i="65"/>
  <c r="E93" i="65"/>
  <c r="F93" i="65"/>
  <c r="G93" i="65"/>
  <c r="H93" i="65"/>
  <c r="I93" i="65"/>
  <c r="J93" i="65"/>
  <c r="K93" i="65"/>
  <c r="E43" i="65"/>
  <c r="F43" i="65"/>
  <c r="G43" i="65"/>
  <c r="H43" i="65"/>
  <c r="I43" i="65"/>
  <c r="J43" i="65"/>
  <c r="K43" i="65"/>
  <c r="E60" i="65"/>
  <c r="F60" i="65"/>
  <c r="G60" i="65"/>
  <c r="H60" i="65"/>
  <c r="I60" i="65"/>
  <c r="J60" i="65"/>
  <c r="E54" i="65"/>
  <c r="F54" i="65"/>
  <c r="H54" i="65"/>
  <c r="I54" i="65"/>
  <c r="J54" i="65"/>
  <c r="K54" i="65"/>
  <c r="E13" i="65"/>
  <c r="F13" i="65"/>
  <c r="G13" i="65"/>
  <c r="H13" i="65"/>
  <c r="I13" i="65"/>
  <c r="J13" i="65"/>
  <c r="K13" i="65"/>
  <c r="E76" i="65"/>
  <c r="F76" i="65"/>
  <c r="G76" i="65"/>
  <c r="H76" i="65"/>
  <c r="I76" i="65"/>
  <c r="J76" i="65"/>
  <c r="K76" i="65"/>
  <c r="AD45" i="62"/>
  <c r="K70" i="63"/>
  <c r="AD42" i="62"/>
  <c r="AD43" i="62"/>
  <c r="AD40" i="62"/>
  <c r="AD38" i="62"/>
  <c r="AD41" i="62"/>
  <c r="AD37" i="62"/>
  <c r="AD44" i="62"/>
  <c r="AD39" i="62"/>
  <c r="AD26" i="62"/>
  <c r="AD28" i="62"/>
  <c r="AD29" i="62"/>
  <c r="AD30" i="62"/>
  <c r="AD22" i="62"/>
  <c r="AD25" i="62"/>
  <c r="AD24" i="62"/>
  <c r="AD23" i="62"/>
  <c r="AD27" i="62"/>
  <c r="AD26" i="64"/>
  <c r="K60" i="65"/>
  <c r="AD22" i="69"/>
  <c r="J55" i="50"/>
  <c r="I55" i="50"/>
  <c r="H55" i="50"/>
  <c r="G55" i="50"/>
  <c r="F55" i="50"/>
  <c r="E55" i="50"/>
  <c r="E91" i="50"/>
  <c r="F91" i="50"/>
  <c r="G91" i="50"/>
  <c r="H91" i="50"/>
  <c r="I91" i="50"/>
  <c r="J91" i="50"/>
  <c r="E19" i="50"/>
  <c r="F19" i="50"/>
  <c r="G19" i="50"/>
  <c r="H19" i="50"/>
  <c r="I19" i="50"/>
  <c r="J19" i="50"/>
  <c r="K19" i="50"/>
  <c r="E79" i="50"/>
  <c r="F79" i="50"/>
  <c r="G79" i="50"/>
  <c r="H79" i="50"/>
  <c r="I79" i="50"/>
  <c r="J79" i="50"/>
  <c r="K79" i="50"/>
  <c r="E102" i="50"/>
  <c r="F102" i="50"/>
  <c r="G102" i="50"/>
  <c r="H102" i="50"/>
  <c r="I102" i="50"/>
  <c r="J102" i="50"/>
  <c r="E97" i="50"/>
  <c r="F97" i="50"/>
  <c r="G97" i="50"/>
  <c r="H97" i="50"/>
  <c r="I97" i="50"/>
  <c r="J97" i="50"/>
  <c r="K97" i="50"/>
  <c r="E25" i="50"/>
  <c r="F25" i="50"/>
  <c r="G25" i="50"/>
  <c r="H25" i="50"/>
  <c r="I25" i="50"/>
  <c r="J25" i="50"/>
  <c r="K25" i="50"/>
  <c r="E49" i="50"/>
  <c r="F49" i="50"/>
  <c r="G49" i="50"/>
  <c r="H49" i="50"/>
  <c r="I49" i="50"/>
  <c r="J49" i="50"/>
  <c r="K49" i="50"/>
  <c r="E13" i="50"/>
  <c r="F13" i="50"/>
  <c r="G13" i="50"/>
  <c r="H13" i="50"/>
  <c r="I13" i="50"/>
  <c r="J13" i="50"/>
  <c r="E126" i="50"/>
  <c r="F126" i="50"/>
  <c r="G126" i="50"/>
  <c r="H126" i="50"/>
  <c r="I126" i="50"/>
  <c r="J126" i="50"/>
  <c r="K126" i="50"/>
  <c r="E120" i="50"/>
  <c r="F120" i="50"/>
  <c r="G120" i="50"/>
  <c r="H120" i="50"/>
  <c r="I120" i="50"/>
  <c r="J120" i="50"/>
  <c r="E114" i="50"/>
  <c r="F114" i="50"/>
  <c r="G114" i="50"/>
  <c r="H114" i="50"/>
  <c r="I114" i="50"/>
  <c r="J114" i="50"/>
  <c r="E67" i="50"/>
  <c r="F67" i="50"/>
  <c r="G67" i="50"/>
  <c r="H67" i="50"/>
  <c r="I67" i="50"/>
  <c r="J67" i="50"/>
  <c r="E108" i="50"/>
  <c r="F108" i="50"/>
  <c r="G108" i="50"/>
  <c r="H108" i="50"/>
  <c r="I108" i="50"/>
  <c r="J108" i="50"/>
  <c r="K108" i="50"/>
  <c r="J19" i="67"/>
  <c r="I19" i="67"/>
  <c r="H19" i="67"/>
  <c r="G19" i="67"/>
  <c r="F19" i="67"/>
  <c r="E19" i="67"/>
  <c r="J31" i="67"/>
  <c r="I31" i="67"/>
  <c r="H31" i="67"/>
  <c r="G31" i="67"/>
  <c r="E31" i="67"/>
  <c r="F31" i="67"/>
  <c r="K31" i="67"/>
  <c r="J49" i="67"/>
  <c r="I49" i="67"/>
  <c r="H49" i="67"/>
  <c r="G49" i="67"/>
  <c r="F49" i="67"/>
  <c r="E49" i="67"/>
  <c r="J37" i="67"/>
  <c r="I37" i="67"/>
  <c r="H37" i="67"/>
  <c r="G37" i="67"/>
  <c r="E37" i="67"/>
  <c r="F37" i="67"/>
  <c r="K37" i="67"/>
  <c r="J13" i="67"/>
  <c r="I13" i="67"/>
  <c r="H13" i="67"/>
  <c r="G13" i="67"/>
  <c r="E13" i="67"/>
  <c r="F13" i="67"/>
  <c r="K13" i="67"/>
  <c r="J25" i="67"/>
  <c r="I25" i="67"/>
  <c r="H25" i="67"/>
  <c r="G25" i="67"/>
  <c r="F25" i="67"/>
  <c r="E25" i="67"/>
  <c r="J43" i="67"/>
  <c r="I43" i="67"/>
  <c r="H43" i="67"/>
  <c r="G43" i="67"/>
  <c r="E43" i="67"/>
  <c r="F43" i="67"/>
  <c r="K43" i="67"/>
  <c r="AC22" i="66"/>
  <c r="Y22" i="66"/>
  <c r="U22" i="66"/>
  <c r="Q22" i="66"/>
  <c r="I22" i="66"/>
  <c r="M22" i="66"/>
  <c r="AD22" i="66"/>
  <c r="AC14" i="66"/>
  <c r="Y14" i="66"/>
  <c r="U14" i="66"/>
  <c r="Q14" i="66"/>
  <c r="I14" i="66"/>
  <c r="M14" i="66"/>
  <c r="AD14" i="66"/>
  <c r="AC10" i="66"/>
  <c r="Y10" i="66"/>
  <c r="U10" i="66"/>
  <c r="Q10" i="66"/>
  <c r="I10" i="66"/>
  <c r="M10" i="66"/>
  <c r="AD10" i="66"/>
  <c r="AC20" i="66"/>
  <c r="Y20" i="66"/>
  <c r="U20" i="66"/>
  <c r="Q20" i="66"/>
  <c r="I20" i="66"/>
  <c r="M20" i="66"/>
  <c r="AD20" i="66"/>
  <c r="AC29" i="66"/>
  <c r="Y29" i="66"/>
  <c r="U29" i="66"/>
  <c r="Q29" i="66"/>
  <c r="M29" i="66"/>
  <c r="I29" i="66"/>
  <c r="AC9" i="66"/>
  <c r="Y9" i="66"/>
  <c r="U9" i="66"/>
  <c r="Q9" i="66"/>
  <c r="I9" i="66"/>
  <c r="M9" i="66"/>
  <c r="AD9" i="66"/>
  <c r="AC17" i="66"/>
  <c r="Y17" i="66"/>
  <c r="U17" i="66"/>
  <c r="Q17" i="66"/>
  <c r="I17" i="66"/>
  <c r="M17" i="66"/>
  <c r="AD17" i="66"/>
  <c r="J82" i="65"/>
  <c r="I82" i="65"/>
  <c r="H82" i="65"/>
  <c r="G82" i="65"/>
  <c r="E82" i="65"/>
  <c r="F82" i="65"/>
  <c r="K82" i="65"/>
  <c r="J71" i="65"/>
  <c r="I71" i="65"/>
  <c r="H71" i="65"/>
  <c r="G71" i="65"/>
  <c r="F71" i="65"/>
  <c r="E71" i="65"/>
  <c r="K71" i="65"/>
  <c r="J31" i="65"/>
  <c r="I31" i="65"/>
  <c r="H31" i="65"/>
  <c r="G31" i="65"/>
  <c r="F31" i="65"/>
  <c r="E31" i="65"/>
  <c r="K31" i="65"/>
  <c r="J19" i="65"/>
  <c r="I19" i="65"/>
  <c r="E19" i="65"/>
  <c r="F19" i="65"/>
  <c r="G19" i="65"/>
  <c r="H19" i="65"/>
  <c r="K19" i="65"/>
  <c r="J88" i="65"/>
  <c r="I88" i="65"/>
  <c r="H88" i="65"/>
  <c r="G88" i="65"/>
  <c r="E88" i="65"/>
  <c r="F88" i="65"/>
  <c r="K88" i="65"/>
  <c r="J49" i="65"/>
  <c r="I49" i="65"/>
  <c r="H49" i="65"/>
  <c r="G49" i="65"/>
  <c r="F49" i="65"/>
  <c r="E49" i="65"/>
  <c r="K49" i="65"/>
  <c r="J37" i="65"/>
  <c r="I37" i="65"/>
  <c r="H37" i="65"/>
  <c r="G37" i="65"/>
  <c r="F37" i="65"/>
  <c r="E37" i="65"/>
  <c r="K37" i="65"/>
  <c r="AC35" i="64"/>
  <c r="Y35" i="64"/>
  <c r="U35" i="64"/>
  <c r="Q35" i="64"/>
  <c r="I35" i="64"/>
  <c r="M35" i="64"/>
  <c r="AD35" i="64"/>
  <c r="AC52" i="64"/>
  <c r="Y52" i="64"/>
  <c r="U52" i="64"/>
  <c r="Q52" i="64"/>
  <c r="I52" i="64"/>
  <c r="M52" i="64"/>
  <c r="AD52" i="64"/>
  <c r="AC17" i="64"/>
  <c r="Y17" i="64"/>
  <c r="U17" i="64"/>
  <c r="Q17" i="64"/>
  <c r="M17" i="64"/>
  <c r="I17" i="64"/>
  <c r="AD17" i="64"/>
  <c r="AC27" i="64"/>
  <c r="Y27" i="64"/>
  <c r="U27" i="64"/>
  <c r="Q27" i="64"/>
  <c r="M27" i="64"/>
  <c r="I27" i="64"/>
  <c r="AC22" i="64"/>
  <c r="Y22" i="64"/>
  <c r="U22" i="64"/>
  <c r="Q22" i="64"/>
  <c r="I22" i="64"/>
  <c r="M22" i="64"/>
  <c r="AD22" i="64"/>
  <c r="AC44" i="64"/>
  <c r="Y44" i="64"/>
  <c r="U44" i="64"/>
  <c r="Q44" i="64"/>
  <c r="I44" i="64"/>
  <c r="M44" i="64"/>
  <c r="AD44" i="64"/>
  <c r="AC29" i="64"/>
  <c r="Y29" i="64"/>
  <c r="U29" i="64"/>
  <c r="Q29" i="64"/>
  <c r="M29" i="64"/>
  <c r="I29" i="64"/>
  <c r="AD29" i="64"/>
  <c r="AC15" i="64"/>
  <c r="Y15" i="64"/>
  <c r="U15" i="64"/>
  <c r="Q15" i="64"/>
  <c r="M15" i="64"/>
  <c r="I15" i="64"/>
  <c r="AD15" i="64"/>
  <c r="AC24" i="64"/>
  <c r="Y24" i="64"/>
  <c r="U24" i="64"/>
  <c r="Q24" i="64"/>
  <c r="M24" i="64"/>
  <c r="I24" i="64"/>
  <c r="AC9" i="64"/>
  <c r="Y9" i="64"/>
  <c r="U9" i="64"/>
  <c r="Q9" i="64"/>
  <c r="M9" i="64"/>
  <c r="I9" i="64"/>
  <c r="AD9" i="64"/>
  <c r="AC43" i="64"/>
  <c r="Y43" i="64"/>
  <c r="U43" i="64"/>
  <c r="Q43" i="64"/>
  <c r="M43" i="64"/>
  <c r="I43" i="64"/>
  <c r="AD43" i="64"/>
  <c r="AC45" i="64"/>
  <c r="Y45" i="64"/>
  <c r="U45" i="64"/>
  <c r="Q45" i="64"/>
  <c r="M45" i="64"/>
  <c r="I45" i="64"/>
  <c r="AD45" i="64"/>
  <c r="AC49" i="64"/>
  <c r="Y49" i="64"/>
  <c r="U49" i="64"/>
  <c r="Q49" i="64"/>
  <c r="M49" i="64"/>
  <c r="I49" i="64"/>
  <c r="AD49" i="64"/>
  <c r="AC41" i="64"/>
  <c r="Y41" i="64"/>
  <c r="U41" i="64"/>
  <c r="Q41" i="64"/>
  <c r="M41" i="64"/>
  <c r="I41" i="64"/>
  <c r="AD41" i="64"/>
  <c r="AC14" i="64"/>
  <c r="Y14" i="64"/>
  <c r="U14" i="64"/>
  <c r="Q14" i="64"/>
  <c r="M14" i="64"/>
  <c r="I14" i="64"/>
  <c r="AD14" i="64"/>
  <c r="AC18" i="64"/>
  <c r="Y18" i="64"/>
  <c r="U18" i="64"/>
  <c r="Q18" i="64"/>
  <c r="M18" i="64"/>
  <c r="I18" i="64"/>
  <c r="AD18" i="64"/>
  <c r="AC30" i="64"/>
  <c r="Y30" i="64"/>
  <c r="U30" i="64"/>
  <c r="Q30" i="64"/>
  <c r="I30" i="64"/>
  <c r="M30" i="64"/>
  <c r="AD30" i="64"/>
  <c r="AC50" i="64"/>
  <c r="Y50" i="64"/>
  <c r="U50" i="64"/>
  <c r="Q50" i="64"/>
  <c r="M50" i="64"/>
  <c r="I50" i="64"/>
  <c r="AD50" i="64"/>
  <c r="AC8" i="64"/>
  <c r="Y8" i="64"/>
  <c r="U8" i="64"/>
  <c r="Q8" i="64"/>
  <c r="M8" i="64"/>
  <c r="I8" i="64"/>
  <c r="AD8" i="64"/>
  <c r="AC38" i="64"/>
  <c r="Y38" i="64"/>
  <c r="U38" i="64"/>
  <c r="Q38" i="64"/>
  <c r="M38" i="64"/>
  <c r="I38" i="64"/>
  <c r="AD38" i="64"/>
  <c r="AC42" i="64"/>
  <c r="Y42" i="64"/>
  <c r="U42" i="64"/>
  <c r="Q42" i="64"/>
  <c r="M42" i="64"/>
  <c r="I42" i="64"/>
  <c r="AD42" i="64"/>
  <c r="J47" i="63"/>
  <c r="I47" i="63"/>
  <c r="H47" i="63"/>
  <c r="G47" i="63"/>
  <c r="F47" i="63"/>
  <c r="E47" i="63"/>
  <c r="K47" i="63"/>
  <c r="J35" i="63"/>
  <c r="I35" i="63"/>
  <c r="H35" i="63"/>
  <c r="G35" i="63"/>
  <c r="F35" i="63"/>
  <c r="E35" i="63"/>
  <c r="K35" i="63"/>
  <c r="J41" i="63"/>
  <c r="I41" i="63"/>
  <c r="H41" i="63"/>
  <c r="G41" i="63"/>
  <c r="F41" i="63"/>
  <c r="E41" i="63"/>
  <c r="K41" i="63"/>
  <c r="J25" i="63"/>
  <c r="I25" i="63"/>
  <c r="E25" i="63"/>
  <c r="F25" i="63"/>
  <c r="G25" i="63"/>
  <c r="H25" i="63"/>
  <c r="K25" i="63"/>
  <c r="J19" i="63"/>
  <c r="I19" i="63"/>
  <c r="H19" i="63"/>
  <c r="G19" i="63"/>
  <c r="E19" i="63"/>
  <c r="F19" i="63"/>
  <c r="K19" i="63"/>
  <c r="J13" i="63"/>
  <c r="I13" i="63"/>
  <c r="H13" i="63"/>
  <c r="G13" i="63"/>
  <c r="F13" i="63"/>
  <c r="E13" i="63"/>
  <c r="K13" i="63"/>
  <c r="AC15" i="62"/>
  <c r="Y15" i="62"/>
  <c r="U15" i="62"/>
  <c r="Q15" i="62"/>
  <c r="M15" i="62"/>
  <c r="I15" i="62"/>
  <c r="AC13" i="62"/>
  <c r="Y13" i="62"/>
  <c r="U13" i="62"/>
  <c r="Q13" i="62"/>
  <c r="M13" i="62"/>
  <c r="I13" i="62"/>
  <c r="AD13" i="62"/>
  <c r="AC10" i="62"/>
  <c r="Y10" i="62"/>
  <c r="U10" i="62"/>
  <c r="Q10" i="62"/>
  <c r="M10" i="62"/>
  <c r="I10" i="62"/>
  <c r="AD10" i="62"/>
  <c r="AC12" i="62"/>
  <c r="Y12" i="62"/>
  <c r="U12" i="62"/>
  <c r="Q12" i="62"/>
  <c r="I12" i="62"/>
  <c r="M12" i="62"/>
  <c r="AD12" i="62"/>
  <c r="AC9" i="62"/>
  <c r="Y9" i="62"/>
  <c r="U9" i="62"/>
  <c r="Q9" i="62"/>
  <c r="I9" i="62"/>
  <c r="M9" i="62"/>
  <c r="AD9" i="62"/>
  <c r="AC16" i="62"/>
  <c r="Y16" i="62"/>
  <c r="U16" i="62"/>
  <c r="Q16" i="62"/>
  <c r="M16" i="62"/>
  <c r="I16" i="62"/>
  <c r="AD16" i="62"/>
  <c r="AC14" i="62"/>
  <c r="Y14" i="62"/>
  <c r="U14" i="62"/>
  <c r="Q14" i="62"/>
  <c r="M14" i="62"/>
  <c r="I14" i="62"/>
  <c r="AD14" i="62"/>
  <c r="AC8" i="62"/>
  <c r="Y8" i="62"/>
  <c r="U8" i="62"/>
  <c r="Q8" i="62"/>
  <c r="M8" i="62"/>
  <c r="I8" i="62"/>
  <c r="AD8" i="62"/>
  <c r="AC11" i="62"/>
  <c r="Y11" i="62"/>
  <c r="U11" i="62"/>
  <c r="I11" i="62"/>
  <c r="M11" i="62"/>
  <c r="AD11" i="62"/>
  <c r="J61" i="50"/>
  <c r="I61" i="50"/>
  <c r="H61" i="50"/>
  <c r="G61" i="50"/>
  <c r="F61" i="50"/>
  <c r="E61" i="50"/>
  <c r="K61" i="50"/>
  <c r="E85" i="50"/>
  <c r="F85" i="50"/>
  <c r="G85" i="50"/>
  <c r="H85" i="50"/>
  <c r="I85" i="50"/>
  <c r="J85" i="50"/>
  <c r="K85" i="50"/>
  <c r="F37" i="50"/>
  <c r="G37" i="50"/>
  <c r="H37" i="50"/>
  <c r="I37" i="50"/>
  <c r="J37" i="50"/>
  <c r="E37" i="50"/>
  <c r="K37" i="50"/>
  <c r="E73" i="50"/>
  <c r="F73" i="50"/>
  <c r="G73" i="50"/>
  <c r="H73" i="50"/>
  <c r="I73" i="50"/>
  <c r="J73" i="50"/>
  <c r="K73" i="50"/>
  <c r="E31" i="50"/>
  <c r="F31" i="50"/>
  <c r="G31" i="50"/>
  <c r="H31" i="50"/>
  <c r="I31" i="50"/>
  <c r="J31" i="50"/>
  <c r="K31" i="50"/>
  <c r="E43" i="50"/>
  <c r="F43" i="50"/>
  <c r="G43" i="50"/>
  <c r="H43" i="50"/>
  <c r="I43" i="50"/>
  <c r="K43" i="50"/>
  <c r="K120" i="50"/>
  <c r="AD15" i="62"/>
  <c r="K49" i="67"/>
  <c r="K25" i="67"/>
  <c r="AD29" i="66"/>
  <c r="K13" i="50"/>
  <c r="AD27" i="64"/>
  <c r="K67" i="50"/>
  <c r="K55" i="50"/>
  <c r="K91" i="50"/>
  <c r="K102" i="50"/>
  <c r="K114" i="50"/>
  <c r="AD24" i="64"/>
  <c r="K19" i="67"/>
  <c r="AD12" i="66"/>
  <c r="K19" i="71"/>
  <c r="AD12" i="70"/>
  <c r="AD13" i="70"/>
  <c r="AD14" i="70"/>
  <c r="AD15" i="66"/>
  <c r="AD19" i="66"/>
  <c r="AD30" i="66"/>
  <c r="AD16" i="66"/>
  <c r="AD25" i="66"/>
  <c r="AD27" i="66"/>
  <c r="AD13" i="66"/>
  <c r="AD28" i="66"/>
  <c r="AD11" i="66"/>
  <c r="AD24" i="66"/>
  <c r="AD23" i="66"/>
  <c r="AD8" i="66"/>
</calcChain>
</file>

<file path=xl/sharedStrings.xml><?xml version="1.0" encoding="utf-8"?>
<sst xmlns="http://schemas.openxmlformats.org/spreadsheetml/2006/main" count="1279" uniqueCount="357">
  <si>
    <t xml:space="preserve">Přebor ČOS </t>
  </si>
  <si>
    <t>Brno 14.5.2016 - nejmladší žáci</t>
  </si>
  <si>
    <t>Poř.</t>
  </si>
  <si>
    <t>Příjmení</t>
  </si>
  <si>
    <t>Jméno</t>
  </si>
  <si>
    <t>S</t>
  </si>
  <si>
    <t>D</t>
  </si>
  <si>
    <t>E</t>
  </si>
  <si>
    <t>1.</t>
  </si>
  <si>
    <t>Kusák</t>
  </si>
  <si>
    <t>Jan</t>
  </si>
  <si>
    <t>TJ Sokol Kladno</t>
  </si>
  <si>
    <t>2.</t>
  </si>
  <si>
    <t>Šmolík</t>
  </si>
  <si>
    <t>Jakub</t>
  </si>
  <si>
    <t>3.</t>
  </si>
  <si>
    <t>Klimeš</t>
  </si>
  <si>
    <t>Sebastian</t>
  </si>
  <si>
    <t>TJ Sokol Zlín</t>
  </si>
  <si>
    <t>4.</t>
  </si>
  <si>
    <t>Vaculík</t>
  </si>
  <si>
    <t>Jonáš</t>
  </si>
  <si>
    <t>5.</t>
  </si>
  <si>
    <t>Červinka</t>
  </si>
  <si>
    <t>Matyáš</t>
  </si>
  <si>
    <t>KSG Znojmo</t>
  </si>
  <si>
    <t>6.</t>
  </si>
  <si>
    <t>Jaroš</t>
  </si>
  <si>
    <t>Milan</t>
  </si>
  <si>
    <t>7.</t>
  </si>
  <si>
    <t>Pecha</t>
  </si>
  <si>
    <t>Radek    </t>
  </si>
  <si>
    <t>Sokol Kolín</t>
  </si>
  <si>
    <t>8.</t>
  </si>
  <si>
    <t>Procházka</t>
  </si>
  <si>
    <t>Stanislav</t>
  </si>
  <si>
    <t>9.</t>
  </si>
  <si>
    <t>Koudelka</t>
  </si>
  <si>
    <t>David</t>
  </si>
  <si>
    <t>Sokol Šternberk</t>
  </si>
  <si>
    <t>10.</t>
  </si>
  <si>
    <t>Hockaday</t>
  </si>
  <si>
    <t>Matthew</t>
  </si>
  <si>
    <t>11.</t>
  </si>
  <si>
    <t>Mezulianik</t>
  </si>
  <si>
    <t>Kuba</t>
  </si>
  <si>
    <t>TJ Prostějov</t>
  </si>
  <si>
    <t>12.</t>
  </si>
  <si>
    <t>Kalinič</t>
  </si>
  <si>
    <t>Tomáš</t>
  </si>
  <si>
    <t>Sokol Brno 1 A</t>
  </si>
  <si>
    <t>13.</t>
  </si>
  <si>
    <t>Šik</t>
  </si>
  <si>
    <t>Marek</t>
  </si>
  <si>
    <t>TJ Sokol Domažlice</t>
  </si>
  <si>
    <t>14.</t>
  </si>
  <si>
    <t>Holický</t>
  </si>
  <si>
    <t>Vít</t>
  </si>
  <si>
    <t>Gymnastika Liberec A</t>
  </si>
  <si>
    <t>15.</t>
  </si>
  <si>
    <t>Bartošovský</t>
  </si>
  <si>
    <t>KSG Mor. Slavia Brno  B</t>
  </si>
  <si>
    <t>16.</t>
  </si>
  <si>
    <t>Janák</t>
  </si>
  <si>
    <t>Daniel</t>
  </si>
  <si>
    <t>17.</t>
  </si>
  <si>
    <t>Stavělík</t>
  </si>
  <si>
    <t>Matěj</t>
  </si>
  <si>
    <t>Sokol Bučovice</t>
  </si>
  <si>
    <t>18.</t>
  </si>
  <si>
    <t>Lukeš</t>
  </si>
  <si>
    <t>Jan          </t>
  </si>
  <si>
    <t>19.</t>
  </si>
  <si>
    <t>Žitňan</t>
  </si>
  <si>
    <t>Lukáš</t>
  </si>
  <si>
    <t>20.</t>
  </si>
  <si>
    <t>Ambrož</t>
  </si>
  <si>
    <t>Kryštof</t>
  </si>
  <si>
    <t>TJ Sokol Zlín B</t>
  </si>
  <si>
    <t>21.</t>
  </si>
  <si>
    <t>Zachrla</t>
  </si>
  <si>
    <t>Roman</t>
  </si>
  <si>
    <t>22.</t>
  </si>
  <si>
    <t>Sauer</t>
  </si>
  <si>
    <t>23.</t>
  </si>
  <si>
    <t>Kovář</t>
  </si>
  <si>
    <t>Filip</t>
  </si>
  <si>
    <t>24.</t>
  </si>
  <si>
    <t>Hůrka</t>
  </si>
  <si>
    <t>Jiří</t>
  </si>
  <si>
    <t>25.</t>
  </si>
  <si>
    <t>Bošek</t>
  </si>
  <si>
    <t>Jaroslav</t>
  </si>
  <si>
    <t>26.</t>
  </si>
  <si>
    <t>Řípa</t>
  </si>
  <si>
    <t>Gymnastika Liberec B</t>
  </si>
  <si>
    <t>27.</t>
  </si>
  <si>
    <t>Krátký</t>
  </si>
  <si>
    <t>TJ Sokol Praha Vršovice C</t>
  </si>
  <si>
    <t>28.</t>
  </si>
  <si>
    <t>Jokl</t>
  </si>
  <si>
    <t>Sokol Plzeň 1</t>
  </si>
  <si>
    <t>29.</t>
  </si>
  <si>
    <t>Konečný</t>
  </si>
  <si>
    <t>SK UP Olomouc</t>
  </si>
  <si>
    <t>30.</t>
  </si>
  <si>
    <t>Jeřábek</t>
  </si>
  <si>
    <t>31.</t>
  </si>
  <si>
    <t>Slad</t>
  </si>
  <si>
    <t>Dominik</t>
  </si>
  <si>
    <t>32.</t>
  </si>
  <si>
    <t>Brázda</t>
  </si>
  <si>
    <t>33.</t>
  </si>
  <si>
    <t>Vimr</t>
  </si>
  <si>
    <t>TJ Sokol Rokycany</t>
  </si>
  <si>
    <t>34.</t>
  </si>
  <si>
    <t>Borák</t>
  </si>
  <si>
    <t>Vilém</t>
  </si>
  <si>
    <t>35.</t>
  </si>
  <si>
    <t>Trešl</t>
  </si>
  <si>
    <t>Matěj        </t>
  </si>
  <si>
    <t>36.</t>
  </si>
  <si>
    <t>Neumann</t>
  </si>
  <si>
    <t>Bartoloměj</t>
  </si>
  <si>
    <t>KSG Rosice</t>
  </si>
  <si>
    <t>37.</t>
  </si>
  <si>
    <t>Svoboda</t>
  </si>
  <si>
    <t>38.</t>
  </si>
  <si>
    <t>Obdržálek</t>
  </si>
  <si>
    <t>Ondřej</t>
  </si>
  <si>
    <t>39.</t>
  </si>
  <si>
    <t>Schejbal</t>
  </si>
  <si>
    <t xml:space="preserve">TJ Sokol Praha Vršovice </t>
  </si>
  <si>
    <t>40.</t>
  </si>
  <si>
    <t>Slovak</t>
  </si>
  <si>
    <t>41.</t>
  </si>
  <si>
    <t>Petr</t>
  </si>
  <si>
    <t>42.</t>
  </si>
  <si>
    <t>Kasparovský</t>
  </si>
  <si>
    <t>43.</t>
  </si>
  <si>
    <t>Malík</t>
  </si>
  <si>
    <t>Arnošt</t>
  </si>
  <si>
    <t>44.</t>
  </si>
  <si>
    <t>Spacier</t>
  </si>
  <si>
    <t>Samuel</t>
  </si>
  <si>
    <t>Sokol Brno 1 B</t>
  </si>
  <si>
    <t>45.</t>
  </si>
  <si>
    <t>Hofbauer</t>
  </si>
  <si>
    <t>46.</t>
  </si>
  <si>
    <t>Kudym</t>
  </si>
  <si>
    <t>Richard</t>
  </si>
  <si>
    <t>47.</t>
  </si>
  <si>
    <t>Behenský</t>
  </si>
  <si>
    <t>Oliver</t>
  </si>
  <si>
    <t>48.</t>
  </si>
  <si>
    <t>Petržela</t>
  </si>
  <si>
    <t>49.</t>
  </si>
  <si>
    <t>Volec</t>
  </si>
  <si>
    <t>Adam</t>
  </si>
  <si>
    <t xml:space="preserve">KSG Mor. Slavia Brno </t>
  </si>
  <si>
    <t>50.</t>
  </si>
  <si>
    <t>Sova</t>
  </si>
  <si>
    <t>Martin</t>
  </si>
  <si>
    <t>51.</t>
  </si>
  <si>
    <t>Grzebinski</t>
  </si>
  <si>
    <t>52.</t>
  </si>
  <si>
    <t>Ryšavý</t>
  </si>
  <si>
    <t>Sokol Přerov</t>
  </si>
  <si>
    <t>53.</t>
  </si>
  <si>
    <t>Michajlov</t>
  </si>
  <si>
    <t>Dean</t>
  </si>
  <si>
    <t>54.</t>
  </si>
  <si>
    <t>Vondráček</t>
  </si>
  <si>
    <t>Rostislav</t>
  </si>
  <si>
    <t>55.</t>
  </si>
  <si>
    <t>Svěrák</t>
  </si>
  <si>
    <t>56.</t>
  </si>
  <si>
    <t>Bazala</t>
  </si>
  <si>
    <t>Vojtěch</t>
  </si>
  <si>
    <t>Sokol Brno 1 D</t>
  </si>
  <si>
    <t>57.</t>
  </si>
  <si>
    <t>Prchal</t>
  </si>
  <si>
    <t>58.</t>
  </si>
  <si>
    <t>Jiráček</t>
  </si>
  <si>
    <t>59.</t>
  </si>
  <si>
    <t>Štěpánek</t>
  </si>
  <si>
    <t>Radek</t>
  </si>
  <si>
    <t>Sokol Brno 1 C</t>
  </si>
  <si>
    <t>60.</t>
  </si>
  <si>
    <t>Blaška</t>
  </si>
  <si>
    <t>Pavel</t>
  </si>
  <si>
    <t>61.</t>
  </si>
  <si>
    <t>Nohel</t>
  </si>
  <si>
    <t>Viktor</t>
  </si>
  <si>
    <t>62.</t>
  </si>
  <si>
    <t>Kalaš</t>
  </si>
  <si>
    <t>63.</t>
  </si>
  <si>
    <t>BRNO 14.5.2016</t>
  </si>
  <si>
    <t>družstva - nejmladší žáci</t>
  </si>
  <si>
    <t>TJ Sokol Praha Vršovice B</t>
  </si>
  <si>
    <t>Klub sportovní gymnastiky Rosice</t>
  </si>
  <si>
    <t>Brno 14.5.2016</t>
  </si>
  <si>
    <t>mladší žáci</t>
  </si>
  <si>
    <t>Ogulchanskii</t>
  </si>
  <si>
    <t>Artem</t>
  </si>
  <si>
    <t>Gymnastika Liberec</t>
  </si>
  <si>
    <t>Vachutka</t>
  </si>
  <si>
    <t>2005</t>
  </si>
  <si>
    <t>Cacek</t>
  </si>
  <si>
    <t>Kopecký</t>
  </si>
  <si>
    <t>Michal</t>
  </si>
  <si>
    <t>Daněk</t>
  </si>
  <si>
    <t>Pluhař</t>
  </si>
  <si>
    <t>Turoň</t>
  </si>
  <si>
    <t>Jáchym</t>
  </si>
  <si>
    <t>Bučovice</t>
  </si>
  <si>
    <t>Jančuš</t>
  </si>
  <si>
    <t>2006</t>
  </si>
  <si>
    <t>KSG Mor. Brno</t>
  </si>
  <si>
    <t>Zítko</t>
  </si>
  <si>
    <t>TJ Sokol Praha Vršovice</t>
  </si>
  <si>
    <t>Mlčoch</t>
  </si>
  <si>
    <t>Vašák</t>
  </si>
  <si>
    <t>Antonín</t>
  </si>
  <si>
    <t>Pospíšil</t>
  </si>
  <si>
    <t>Beneš</t>
  </si>
  <si>
    <t>Kalist</t>
  </si>
  <si>
    <t>Darien</t>
  </si>
  <si>
    <t>Nesrsta</t>
  </si>
  <si>
    <t>Kovaljov</t>
  </si>
  <si>
    <t>Tibor</t>
  </si>
  <si>
    <t>Hammadi</t>
  </si>
  <si>
    <t>Azíz</t>
  </si>
  <si>
    <t>Franěk</t>
  </si>
  <si>
    <t>Dolejš</t>
  </si>
  <si>
    <t>Smith</t>
  </si>
  <si>
    <t>Joseph</t>
  </si>
  <si>
    <t>TJ Lokomotiva Cheb</t>
  </si>
  <si>
    <t>Nosek</t>
  </si>
  <si>
    <t>Kindler</t>
  </si>
  <si>
    <t>Buček</t>
  </si>
  <si>
    <t>Robert</t>
  </si>
  <si>
    <t>Trousil</t>
  </si>
  <si>
    <t>Tadeáš</t>
  </si>
  <si>
    <t>Janouš</t>
  </si>
  <si>
    <t>Horvát</t>
  </si>
  <si>
    <t>Zapletal</t>
  </si>
  <si>
    <t>Polák</t>
  </si>
  <si>
    <t>Štěpán</t>
  </si>
  <si>
    <t>Křelina</t>
  </si>
  <si>
    <t>Hejnal</t>
  </si>
  <si>
    <t>Chamzim</t>
  </si>
  <si>
    <t>Karim</t>
  </si>
  <si>
    <t>Iordatiy</t>
  </si>
  <si>
    <t>Serhiy</t>
  </si>
  <si>
    <t>Bitman</t>
  </si>
  <si>
    <t>Mráz</t>
  </si>
  <si>
    <t>Steinbauer</t>
  </si>
  <si>
    <t>Otto</t>
  </si>
  <si>
    <t>Chládek</t>
  </si>
  <si>
    <t>Lukscheider</t>
  </si>
  <si>
    <t>Alex</t>
  </si>
  <si>
    <t>Hubáček</t>
  </si>
  <si>
    <t>Fárka</t>
  </si>
  <si>
    <t>TJ Sokol Poděbrady</t>
  </si>
  <si>
    <t>Gregor</t>
  </si>
  <si>
    <t>Blažek</t>
  </si>
  <si>
    <t>Barus</t>
  </si>
  <si>
    <t>družstva - mladší žáci</t>
  </si>
  <si>
    <t>KSG Moravská Slavia Brno</t>
  </si>
  <si>
    <t>dorostenci</t>
  </si>
  <si>
    <t>Malec</t>
  </si>
  <si>
    <t>Zbyněk</t>
  </si>
  <si>
    <t>2000</t>
  </si>
  <si>
    <t>Sokol Kladno</t>
  </si>
  <si>
    <t>Šumbera</t>
  </si>
  <si>
    <t>Josef</t>
  </si>
  <si>
    <t>1999</t>
  </si>
  <si>
    <t>Sokol Brno 1</t>
  </si>
  <si>
    <t xml:space="preserve">Pulda </t>
  </si>
  <si>
    <t>Sokol Poděbrady</t>
  </si>
  <si>
    <t>Moravanský</t>
  </si>
  <si>
    <t>Smrž</t>
  </si>
  <si>
    <t>Pokorný</t>
  </si>
  <si>
    <t>družstva - dorostenci</t>
  </si>
  <si>
    <t>Pulda</t>
  </si>
  <si>
    <t>Marghold</t>
  </si>
  <si>
    <t>František</t>
  </si>
  <si>
    <t>04</t>
  </si>
  <si>
    <t>Durák</t>
  </si>
  <si>
    <t>Miroslav</t>
  </si>
  <si>
    <t>Neshyba</t>
  </si>
  <si>
    <t>Běhal</t>
  </si>
  <si>
    <t>Vogl</t>
  </si>
  <si>
    <t>Němeček</t>
  </si>
  <si>
    <t>Dan</t>
  </si>
  <si>
    <t>2003</t>
  </si>
  <si>
    <t>Kulle</t>
  </si>
  <si>
    <t>Dalibor</t>
  </si>
  <si>
    <t>Rotrekl</t>
  </si>
  <si>
    <t>02</t>
  </si>
  <si>
    <t>Nový</t>
  </si>
  <si>
    <t>Maršálek</t>
  </si>
  <si>
    <t>Adamus</t>
  </si>
  <si>
    <t>Sebastián</t>
  </si>
  <si>
    <t>2004</t>
  </si>
  <si>
    <t>Skokan</t>
  </si>
  <si>
    <t>Uherka</t>
  </si>
  <si>
    <t>Bělohlávek</t>
  </si>
  <si>
    <t>Scholz</t>
  </si>
  <si>
    <t>Tobiáš</t>
  </si>
  <si>
    <t>Hubálek</t>
  </si>
  <si>
    <t>Zajíček</t>
  </si>
  <si>
    <t>Jančo</t>
  </si>
  <si>
    <t>Kovács</t>
  </si>
  <si>
    <t>Řezníček</t>
  </si>
  <si>
    <t>Heorhiy</t>
  </si>
  <si>
    <t>družstva - starší žáci</t>
  </si>
  <si>
    <t>kadeti</t>
  </si>
  <si>
    <t>Žitný</t>
  </si>
  <si>
    <t>TJ Sokol Brno 1</t>
  </si>
  <si>
    <t>Smetana</t>
  </si>
  <si>
    <t>Mareš</t>
  </si>
  <si>
    <t>Jirásek</t>
  </si>
  <si>
    <t>Šteffl</t>
  </si>
  <si>
    <t>Boreš</t>
  </si>
  <si>
    <t>Szabó</t>
  </si>
  <si>
    <t>Hambálek</t>
  </si>
  <si>
    <t>Hejný</t>
  </si>
  <si>
    <t>junioři</t>
  </si>
  <si>
    <t>Švehlík</t>
  </si>
  <si>
    <t>Sokol praha Vršovice</t>
  </si>
  <si>
    <t>Sliž</t>
  </si>
  <si>
    <t>Radomír</t>
  </si>
  <si>
    <t>Bajer</t>
  </si>
  <si>
    <t>Ott</t>
  </si>
  <si>
    <t>Šimon</t>
  </si>
  <si>
    <t>Šmíd</t>
  </si>
  <si>
    <t>Bega</t>
  </si>
  <si>
    <t>Cígl</t>
  </si>
  <si>
    <t>Kopa</t>
  </si>
  <si>
    <t>muži</t>
  </si>
  <si>
    <t>Janeczko</t>
  </si>
  <si>
    <t>Ondřej  </t>
  </si>
  <si>
    <t>Klement</t>
  </si>
  <si>
    <t>Petr     </t>
  </si>
  <si>
    <t>Zmeškal</t>
  </si>
  <si>
    <t>Taftl</t>
  </si>
  <si>
    <t>Martin       </t>
  </si>
  <si>
    <t>Nantl</t>
  </si>
  <si>
    <t xml:space="preserve">Sokol Královo Pole </t>
  </si>
  <si>
    <t>Podpěra</t>
  </si>
  <si>
    <t>Mašín</t>
  </si>
  <si>
    <t>Ondřej    </t>
  </si>
  <si>
    <t>Vejvoda</t>
  </si>
  <si>
    <t>Karel    </t>
  </si>
  <si>
    <t> 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</si>
</sst>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64">
    <font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Arial CE"/>
      <family val="2"/>
      <charset val="238"/>
    </font>
    <font>
      <b/>
      <sz val="26"/>
      <name val="Symbol"/>
      <family val="1"/>
      <charset val="2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charset val="238"/>
    </font>
    <font>
      <b/>
      <sz val="22"/>
      <name val="Arial CE"/>
      <family val="2"/>
      <charset val="238"/>
    </font>
    <font>
      <sz val="12"/>
      <name val="Arial CE"/>
      <charset val="238"/>
    </font>
    <font>
      <b/>
      <sz val="28"/>
      <name val="Symbol"/>
      <family val="1"/>
      <charset val="2"/>
    </font>
    <font>
      <b/>
      <sz val="14"/>
      <name val="Symbol"/>
      <family val="1"/>
      <charset val="2"/>
    </font>
    <font>
      <sz val="9"/>
      <name val="Arial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sz val="12"/>
      <name val="Times New Roman CE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7"/>
      <name val="Arial CE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b/>
      <sz val="10"/>
      <name val="Symbol"/>
      <family val="1"/>
      <charset val="2"/>
    </font>
    <font>
      <b/>
      <sz val="12"/>
      <name val="Times New Roman"/>
      <family val="1"/>
      <charset val="238"/>
    </font>
    <font>
      <sz val="5"/>
      <name val="Arial"/>
      <family val="2"/>
      <charset val="238"/>
    </font>
    <font>
      <sz val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222222"/>
      <name val="Calibri"/>
      <family val="2"/>
      <charset val="238"/>
      <scheme val="minor"/>
    </font>
    <font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2" fillId="0" borderId="0"/>
    <xf numFmtId="0" fontId="26" fillId="0" borderId="0"/>
  </cellStyleXfs>
  <cellXfs count="2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2" fontId="4" fillId="0" borderId="0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right"/>
    </xf>
    <xf numFmtId="2" fontId="17" fillId="0" borderId="3" xfId="0" applyNumberFormat="1" applyFont="1" applyFill="1" applyBorder="1" applyAlignment="1">
      <alignment horizontal="center"/>
    </xf>
    <xf numFmtId="164" fontId="22" fillId="0" borderId="3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2" fontId="2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Fill="1" applyBorder="1"/>
    <xf numFmtId="0" fontId="25" fillId="0" borderId="0" xfId="0" applyFont="1" applyFill="1" applyAlignment="1">
      <alignment horizontal="left"/>
    </xf>
    <xf numFmtId="0" fontId="28" fillId="0" borderId="1" xfId="0" applyFont="1" applyFill="1" applyBorder="1"/>
    <xf numFmtId="0" fontId="27" fillId="0" borderId="1" xfId="0" applyFont="1" applyFill="1" applyBorder="1"/>
    <xf numFmtId="49" fontId="30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17" fillId="0" borderId="5" xfId="0" applyNumberFormat="1" applyFont="1" applyFill="1" applyBorder="1" applyAlignment="1">
      <alignment horizontal="center"/>
    </xf>
    <xf numFmtId="2" fontId="17" fillId="0" borderId="6" xfId="0" applyNumberFormat="1" applyFont="1" applyFill="1" applyBorder="1" applyAlignment="1">
      <alignment horizontal="center"/>
    </xf>
    <xf numFmtId="2" fontId="18" fillId="0" borderId="7" xfId="0" applyNumberFormat="1" applyFont="1" applyFill="1" applyBorder="1" applyAlignment="1">
      <alignment horizontal="center"/>
    </xf>
    <xf numFmtId="2" fontId="18" fillId="0" borderId="8" xfId="0" applyNumberFormat="1" applyFont="1" applyFill="1" applyBorder="1" applyAlignment="1">
      <alignment horizontal="center"/>
    </xf>
    <xf numFmtId="2" fontId="17" fillId="0" borderId="9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2" fillId="0" borderId="0" xfId="0" applyFont="1" applyFill="1"/>
    <xf numFmtId="0" fontId="3" fillId="0" borderId="0" xfId="0" applyFont="1" applyFill="1" applyAlignment="1">
      <alignment horizontal="center"/>
    </xf>
    <xf numFmtId="0" fontId="21" fillId="0" borderId="0" xfId="0" applyFont="1" applyFill="1"/>
    <xf numFmtId="0" fontId="8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center"/>
    </xf>
    <xf numFmtId="0" fontId="14" fillId="0" borderId="0" xfId="0" applyFont="1" applyFill="1" applyBorder="1"/>
    <xf numFmtId="0" fontId="3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0" fillId="0" borderId="0" xfId="0" applyFont="1" applyFill="1"/>
    <xf numFmtId="0" fontId="14" fillId="0" borderId="0" xfId="0" applyFont="1" applyFill="1"/>
    <xf numFmtId="0" fontId="9" fillId="0" borderId="0" xfId="0" applyFont="1" applyFill="1"/>
    <xf numFmtId="0" fontId="2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1" xfId="0" applyFill="1" applyBorder="1"/>
    <xf numFmtId="0" fontId="12" fillId="0" borderId="0" xfId="0" applyFont="1"/>
    <xf numFmtId="2" fontId="0" fillId="0" borderId="0" xfId="0" applyNumberFormat="1"/>
    <xf numFmtId="2" fontId="2" fillId="0" borderId="0" xfId="0" applyNumberFormat="1" applyFont="1"/>
    <xf numFmtId="0" fontId="0" fillId="0" borderId="0" xfId="0" applyFill="1" applyBorder="1"/>
    <xf numFmtId="0" fontId="21" fillId="0" borderId="0" xfId="0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33" fillId="0" borderId="1" xfId="0" applyFont="1" applyBorder="1"/>
    <xf numFmtId="0" fontId="32" fillId="0" borderId="1" xfId="0" applyFont="1" applyBorder="1"/>
    <xf numFmtId="0" fontId="0" fillId="0" borderId="1" xfId="0" applyFont="1" applyBorder="1"/>
    <xf numFmtId="0" fontId="33" fillId="0" borderId="20" xfId="0" applyFont="1" applyBorder="1"/>
    <xf numFmtId="0" fontId="33" fillId="0" borderId="13" xfId="0" applyFont="1" applyBorder="1"/>
    <xf numFmtId="0" fontId="33" fillId="0" borderId="14" xfId="0" applyFont="1" applyBorder="1"/>
    <xf numFmtId="0" fontId="0" fillId="0" borderId="9" xfId="0" applyFont="1" applyBorder="1"/>
    <xf numFmtId="0" fontId="32" fillId="0" borderId="11" xfId="0" applyFont="1" applyBorder="1"/>
    <xf numFmtId="0" fontId="0" fillId="0" borderId="10" xfId="0" applyFont="1" applyBorder="1"/>
    <xf numFmtId="0" fontId="32" fillId="0" borderId="12" xfId="0" applyFont="1" applyBorder="1"/>
    <xf numFmtId="0" fontId="33" fillId="0" borderId="21" xfId="0" applyFont="1" applyBorder="1"/>
    <xf numFmtId="0" fontId="43" fillId="0" borderId="0" xfId="0" applyFont="1" applyFill="1"/>
    <xf numFmtId="0" fontId="44" fillId="0" borderId="0" xfId="0" applyFont="1" applyFill="1"/>
    <xf numFmtId="0" fontId="45" fillId="0" borderId="0" xfId="0" applyFont="1" applyFill="1"/>
    <xf numFmtId="0" fontId="46" fillId="0" borderId="1" xfId="0" applyFont="1" applyFill="1" applyBorder="1"/>
    <xf numFmtId="0" fontId="44" fillId="0" borderId="1" xfId="0" applyFont="1" applyFill="1" applyBorder="1"/>
    <xf numFmtId="0" fontId="42" fillId="0" borderId="0" xfId="1"/>
    <xf numFmtId="0" fontId="19" fillId="0" borderId="0" xfId="2" applyFont="1" applyFill="1"/>
    <xf numFmtId="0" fontId="29" fillId="0" borderId="0" xfId="2" applyFont="1" applyFill="1"/>
    <xf numFmtId="0" fontId="34" fillId="0" borderId="1" xfId="2" applyFont="1" applyFill="1" applyBorder="1"/>
    <xf numFmtId="0" fontId="29" fillId="0" borderId="1" xfId="2" applyFont="1" applyFill="1" applyBorder="1"/>
    <xf numFmtId="0" fontId="19" fillId="0" borderId="0" xfId="2" applyFont="1" applyFill="1" applyBorder="1"/>
    <xf numFmtId="0" fontId="47" fillId="0" borderId="1" xfId="1" applyFont="1" applyFill="1" applyBorder="1"/>
    <xf numFmtId="0" fontId="19" fillId="0" borderId="0" xfId="0" applyFont="1" applyFill="1"/>
    <xf numFmtId="0" fontId="34" fillId="0" borderId="1" xfId="0" applyFont="1" applyFill="1" applyBorder="1"/>
    <xf numFmtId="0" fontId="29" fillId="0" borderId="1" xfId="0" applyFont="1" applyFill="1" applyBorder="1"/>
    <xf numFmtId="0" fontId="29" fillId="0" borderId="0" xfId="0" applyFont="1" applyFill="1"/>
    <xf numFmtId="0" fontId="48" fillId="0" borderId="0" xfId="1" applyFont="1" applyFill="1"/>
    <xf numFmtId="0" fontId="49" fillId="0" borderId="0" xfId="1" applyFont="1" applyFill="1"/>
    <xf numFmtId="0" fontId="45" fillId="0" borderId="0" xfId="0" applyFont="1" applyFill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0" fontId="50" fillId="0" borderId="0" xfId="1" applyFont="1" applyFill="1" applyAlignment="1">
      <alignment horizontal="center"/>
    </xf>
    <xf numFmtId="0" fontId="51" fillId="0" borderId="1" xfId="1" applyFont="1" applyFill="1" applyBorder="1" applyAlignment="1">
      <alignment horizontal="center"/>
    </xf>
    <xf numFmtId="0" fontId="22" fillId="0" borderId="0" xfId="2" applyFont="1" applyFill="1" applyAlignment="1">
      <alignment horizontal="center"/>
    </xf>
    <xf numFmtId="49" fontId="22" fillId="0" borderId="1" xfId="2" applyNumberFormat="1" applyFont="1" applyFill="1" applyBorder="1" applyAlignment="1">
      <alignment horizontal="center"/>
    </xf>
    <xf numFmtId="0" fontId="44" fillId="0" borderId="8" xfId="0" applyFont="1" applyFill="1" applyBorder="1"/>
    <xf numFmtId="0" fontId="29" fillId="0" borderId="8" xfId="0" applyFont="1" applyFill="1" applyBorder="1"/>
    <xf numFmtId="0" fontId="29" fillId="0" borderId="8" xfId="2" applyFont="1" applyFill="1" applyBorder="1"/>
    <xf numFmtId="0" fontId="52" fillId="0" borderId="1" xfId="0" applyFont="1" applyFill="1" applyBorder="1" applyAlignment="1">
      <alignment horizontal="center"/>
    </xf>
    <xf numFmtId="0" fontId="52" fillId="0" borderId="1" xfId="0" applyFont="1" applyFill="1" applyBorder="1"/>
    <xf numFmtId="0" fontId="53" fillId="0" borderId="1" xfId="1" applyFont="1" applyFill="1" applyBorder="1" applyAlignment="1">
      <alignment horizontal="center"/>
    </xf>
    <xf numFmtId="0" fontId="53" fillId="0" borderId="1" xfId="1" applyFont="1" applyFill="1" applyBorder="1"/>
    <xf numFmtId="49" fontId="35" fillId="0" borderId="1" xfId="0" applyNumberFormat="1" applyFont="1" applyFill="1" applyBorder="1" applyAlignment="1">
      <alignment horizontal="center"/>
    </xf>
    <xf numFmtId="0" fontId="35" fillId="0" borderId="1" xfId="0" applyFont="1" applyFill="1" applyBorder="1"/>
    <xf numFmtId="49" fontId="35" fillId="0" borderId="1" xfId="2" applyNumberFormat="1" applyFont="1" applyFill="1" applyBorder="1" applyAlignment="1">
      <alignment horizontal="center"/>
    </xf>
    <xf numFmtId="0" fontId="35" fillId="0" borderId="1" xfId="2" applyFont="1" applyFill="1" applyBorder="1"/>
    <xf numFmtId="0" fontId="2" fillId="0" borderId="1" xfId="0" applyFont="1" applyBorder="1" applyAlignment="1">
      <alignment horizontal="center"/>
    </xf>
    <xf numFmtId="164" fontId="36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8" fillId="0" borderId="0" xfId="0" applyFont="1" applyFill="1" applyBorder="1"/>
    <xf numFmtId="0" fontId="54" fillId="0" borderId="0" xfId="0" applyFont="1" applyAlignment="1">
      <alignment horizontal="center"/>
    </xf>
    <xf numFmtId="0" fontId="54" fillId="0" borderId="1" xfId="0" applyFont="1" applyBorder="1" applyAlignment="1">
      <alignment horizontal="center"/>
    </xf>
    <xf numFmtId="0" fontId="55" fillId="0" borderId="0" xfId="1" applyFont="1"/>
    <xf numFmtId="0" fontId="56" fillId="0" borderId="0" xfId="1" applyFont="1" applyAlignment="1">
      <alignment horizontal="center"/>
    </xf>
    <xf numFmtId="0" fontId="42" fillId="0" borderId="1" xfId="1" applyBorder="1"/>
    <xf numFmtId="0" fontId="56" fillId="0" borderId="1" xfId="1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7" fillId="0" borderId="0" xfId="1" applyFont="1"/>
    <xf numFmtId="0" fontId="28" fillId="0" borderId="1" xfId="2" applyFont="1" applyFill="1" applyBorder="1"/>
    <xf numFmtId="0" fontId="27" fillId="0" borderId="1" xfId="2" applyFont="1" applyFill="1" applyBorder="1"/>
    <xf numFmtId="49" fontId="30" fillId="0" borderId="1" xfId="2" applyNumberFormat="1" applyFont="1" applyFill="1" applyBorder="1" applyAlignment="1">
      <alignment horizontal="center"/>
    </xf>
    <xf numFmtId="0" fontId="3" fillId="0" borderId="0" xfId="2" applyFont="1" applyFill="1"/>
    <xf numFmtId="0" fontId="26" fillId="0" borderId="0" xfId="2" applyFill="1"/>
    <xf numFmtId="0" fontId="58" fillId="0" borderId="0" xfId="0" applyFont="1"/>
    <xf numFmtId="0" fontId="41" fillId="0" borderId="0" xfId="0" applyFont="1"/>
    <xf numFmtId="0" fontId="59" fillId="0" borderId="0" xfId="1" applyFont="1" applyFill="1"/>
    <xf numFmtId="0" fontId="42" fillId="0" borderId="1" xfId="1" applyFill="1" applyBorder="1"/>
    <xf numFmtId="0" fontId="25" fillId="0" borderId="0" xfId="2" applyFont="1" applyFill="1"/>
    <xf numFmtId="0" fontId="52" fillId="0" borderId="1" xfId="0" applyFont="1" applyBorder="1" applyAlignment="1">
      <alignment horizontal="center"/>
    </xf>
    <xf numFmtId="0" fontId="53" fillId="0" borderId="1" xfId="1" applyFont="1" applyBorder="1" applyAlignment="1">
      <alignment horizontal="center"/>
    </xf>
    <xf numFmtId="0" fontId="29" fillId="0" borderId="1" xfId="0" applyFont="1" applyBorder="1"/>
    <xf numFmtId="0" fontId="53" fillId="0" borderId="1" xfId="1" applyFont="1" applyBorder="1"/>
    <xf numFmtId="0" fontId="52" fillId="0" borderId="1" xfId="0" applyFont="1" applyBorder="1"/>
    <xf numFmtId="0" fontId="60" fillId="0" borderId="1" xfId="1" applyFont="1" applyBorder="1"/>
    <xf numFmtId="0" fontId="60" fillId="0" borderId="1" xfId="1" applyFont="1" applyFill="1" applyBorder="1"/>
    <xf numFmtId="164" fontId="39" fillId="0" borderId="1" xfId="0" applyNumberFormat="1" applyFont="1" applyFill="1" applyBorder="1" applyAlignment="1">
      <alignment horizontal="center"/>
    </xf>
    <xf numFmtId="0" fontId="61" fillId="0" borderId="1" xfId="1" applyFont="1" applyBorder="1"/>
    <xf numFmtId="0" fontId="61" fillId="0" borderId="1" xfId="1" applyFont="1" applyFill="1" applyBorder="1"/>
    <xf numFmtId="164" fontId="39" fillId="0" borderId="3" xfId="0" applyNumberFormat="1" applyFont="1" applyFill="1" applyBorder="1" applyAlignment="1">
      <alignment horizontal="center"/>
    </xf>
    <xf numFmtId="0" fontId="59" fillId="0" borderId="0" xfId="1" applyFont="1"/>
    <xf numFmtId="0" fontId="41" fillId="0" borderId="0" xfId="0" applyFont="1" applyFill="1"/>
    <xf numFmtId="0" fontId="0" fillId="0" borderId="0" xfId="0" applyFill="1" applyAlignment="1">
      <alignment horizontal="center"/>
    </xf>
    <xf numFmtId="0" fontId="6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/>
    <xf numFmtId="0" fontId="25" fillId="0" borderId="1" xfId="0" applyFont="1" applyBorder="1"/>
    <xf numFmtId="0" fontId="56" fillId="0" borderId="1" xfId="1" applyFont="1" applyBorder="1"/>
    <xf numFmtId="0" fontId="9" fillId="0" borderId="0" xfId="0" applyFont="1"/>
    <xf numFmtId="0" fontId="3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49" fontId="40" fillId="0" borderId="1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63" fillId="0" borderId="1" xfId="1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56" fillId="0" borderId="1" xfId="1" applyFont="1" applyFill="1" applyBorder="1" applyAlignment="1">
      <alignment horizontal="center"/>
    </xf>
    <xf numFmtId="0" fontId="0" fillId="0" borderId="1" xfId="0" applyFill="1" applyBorder="1" applyAlignment="1"/>
    <xf numFmtId="0" fontId="56" fillId="0" borderId="1" xfId="1" applyFont="1" applyFill="1" applyBorder="1"/>
    <xf numFmtId="0" fontId="54" fillId="0" borderId="1" xfId="0" applyFont="1" applyBorder="1"/>
    <xf numFmtId="0" fontId="54" fillId="0" borderId="1" xfId="0" applyFont="1" applyFill="1" applyBorder="1"/>
    <xf numFmtId="0" fontId="25" fillId="0" borderId="1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3" Type="http://schemas.openxmlformats.org/officeDocument/2006/relationships/image" Target="../media/image11.jpeg"/><Relationship Id="rId7" Type="http://schemas.openxmlformats.org/officeDocument/2006/relationships/image" Target="../media/image7.pn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image" Target="../media/image13.jpeg"/><Relationship Id="rId5" Type="http://schemas.openxmlformats.org/officeDocument/2006/relationships/image" Target="../media/image12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3" Type="http://schemas.openxmlformats.org/officeDocument/2006/relationships/image" Target="../media/image11.jpeg"/><Relationship Id="rId7" Type="http://schemas.openxmlformats.org/officeDocument/2006/relationships/image" Target="../media/image7.pn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image" Target="../media/image13.jpeg"/><Relationship Id="rId5" Type="http://schemas.openxmlformats.org/officeDocument/2006/relationships/image" Target="../media/image12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jpeg"/><Relationship Id="rId3" Type="http://schemas.openxmlformats.org/officeDocument/2006/relationships/image" Target="../media/image17.jpeg"/><Relationship Id="rId7" Type="http://schemas.openxmlformats.org/officeDocument/2006/relationships/image" Target="../media/image7.png"/><Relationship Id="rId2" Type="http://schemas.openxmlformats.org/officeDocument/2006/relationships/image" Target="../media/image16.jpeg"/><Relationship Id="rId1" Type="http://schemas.openxmlformats.org/officeDocument/2006/relationships/image" Target="../media/image15.jpeg"/><Relationship Id="rId6" Type="http://schemas.openxmlformats.org/officeDocument/2006/relationships/image" Target="../media/image19.jpeg"/><Relationship Id="rId5" Type="http://schemas.openxmlformats.org/officeDocument/2006/relationships/image" Target="../media/image18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3" Type="http://schemas.openxmlformats.org/officeDocument/2006/relationships/image" Target="../media/image11.jpeg"/><Relationship Id="rId7" Type="http://schemas.openxmlformats.org/officeDocument/2006/relationships/image" Target="../media/image7.pn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image" Target="../media/image13.jpeg"/><Relationship Id="rId5" Type="http://schemas.openxmlformats.org/officeDocument/2006/relationships/image" Target="../media/image12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jpeg"/><Relationship Id="rId3" Type="http://schemas.openxmlformats.org/officeDocument/2006/relationships/image" Target="../media/image22.jpeg"/><Relationship Id="rId7" Type="http://schemas.openxmlformats.org/officeDocument/2006/relationships/image" Target="../media/image24.jpeg"/><Relationship Id="rId2" Type="http://schemas.openxmlformats.org/officeDocument/2006/relationships/image" Target="../media/image21.jpeg"/><Relationship Id="rId1" Type="http://schemas.openxmlformats.org/officeDocument/2006/relationships/image" Target="../media/image7.png"/><Relationship Id="rId6" Type="http://schemas.openxmlformats.org/officeDocument/2006/relationships/image" Target="../media/image4.jpeg"/><Relationship Id="rId5" Type="http://schemas.openxmlformats.org/officeDocument/2006/relationships/image" Target="../media/image23.jpeg"/><Relationship Id="rId4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1.jpeg"/><Relationship Id="rId3" Type="http://schemas.openxmlformats.org/officeDocument/2006/relationships/image" Target="../media/image26.jpeg"/><Relationship Id="rId7" Type="http://schemas.openxmlformats.org/officeDocument/2006/relationships/image" Target="../media/image30.jpeg"/><Relationship Id="rId2" Type="http://schemas.openxmlformats.org/officeDocument/2006/relationships/image" Target="../media/image14.jpeg"/><Relationship Id="rId1" Type="http://schemas.openxmlformats.org/officeDocument/2006/relationships/image" Target="../media/image7.png"/><Relationship Id="rId6" Type="http://schemas.openxmlformats.org/officeDocument/2006/relationships/image" Target="../media/image29.jpeg"/><Relationship Id="rId5" Type="http://schemas.openxmlformats.org/officeDocument/2006/relationships/image" Target="../media/image28.jpeg"/><Relationship Id="rId4" Type="http://schemas.openxmlformats.org/officeDocument/2006/relationships/image" Target="../media/image27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jpeg"/><Relationship Id="rId3" Type="http://schemas.openxmlformats.org/officeDocument/2006/relationships/image" Target="../media/image2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22.jpeg"/><Relationship Id="rId6" Type="http://schemas.openxmlformats.org/officeDocument/2006/relationships/image" Target="../media/image25.jpeg"/><Relationship Id="rId5" Type="http://schemas.openxmlformats.org/officeDocument/2006/relationships/image" Target="../media/image24.jpe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3" Type="http://schemas.openxmlformats.org/officeDocument/2006/relationships/image" Target="../media/image11.jpeg"/><Relationship Id="rId7" Type="http://schemas.openxmlformats.org/officeDocument/2006/relationships/image" Target="../media/image7.pn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image" Target="../media/image13.jpeg"/><Relationship Id="rId5" Type="http://schemas.openxmlformats.org/officeDocument/2006/relationships/image" Target="../media/image12.jpe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jpeg"/><Relationship Id="rId3" Type="http://schemas.openxmlformats.org/officeDocument/2006/relationships/image" Target="../media/image2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22.jpeg"/><Relationship Id="rId6" Type="http://schemas.openxmlformats.org/officeDocument/2006/relationships/image" Target="../media/image25.jpeg"/><Relationship Id="rId5" Type="http://schemas.openxmlformats.org/officeDocument/2006/relationships/image" Target="../media/image24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3</xdr:row>
      <xdr:rowOff>28575</xdr:rowOff>
    </xdr:from>
    <xdr:to>
      <xdr:col>8</xdr:col>
      <xdr:colOff>142875</xdr:colOff>
      <xdr:row>3</xdr:row>
      <xdr:rowOff>419100</xdr:rowOff>
    </xdr:to>
    <xdr:pic>
      <xdr:nvPicPr>
        <xdr:cNvPr id="78137" name="Picture 1">
          <a:extLst>
            <a:ext uri="{FF2B5EF4-FFF2-40B4-BE49-F238E27FC236}">
              <a16:creationId xmlns:a16="http://schemas.microsoft.com/office/drawing/2014/main" id="{00000000-0008-0000-0000-0000393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1825" y="695325"/>
          <a:ext cx="495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3</xdr:row>
      <xdr:rowOff>38100</xdr:rowOff>
    </xdr:from>
    <xdr:to>
      <xdr:col>12</xdr:col>
      <xdr:colOff>247650</xdr:colOff>
      <xdr:row>3</xdr:row>
      <xdr:rowOff>495300</xdr:rowOff>
    </xdr:to>
    <xdr:pic>
      <xdr:nvPicPr>
        <xdr:cNvPr id="78138" name="Picture 2">
          <a:extLst>
            <a:ext uri="{FF2B5EF4-FFF2-40B4-BE49-F238E27FC236}">
              <a16:creationId xmlns:a16="http://schemas.microsoft.com/office/drawing/2014/main" id="{00000000-0008-0000-0000-00003A3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04850"/>
          <a:ext cx="6286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76200</xdr:colOff>
      <xdr:row>3</xdr:row>
      <xdr:rowOff>47625</xdr:rowOff>
    </xdr:from>
    <xdr:to>
      <xdr:col>28</xdr:col>
      <xdr:colOff>171450</xdr:colOff>
      <xdr:row>3</xdr:row>
      <xdr:rowOff>438150</xdr:rowOff>
    </xdr:to>
    <xdr:pic>
      <xdr:nvPicPr>
        <xdr:cNvPr id="78139" name="Picture 3">
          <a:extLst>
            <a:ext uri="{FF2B5EF4-FFF2-40B4-BE49-F238E27FC236}">
              <a16:creationId xmlns:a16="http://schemas.microsoft.com/office/drawing/2014/main" id="{00000000-0008-0000-0000-00003B3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20125" y="714375"/>
          <a:ext cx="5238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238125</xdr:colOff>
      <xdr:row>3</xdr:row>
      <xdr:rowOff>38100</xdr:rowOff>
    </xdr:from>
    <xdr:to>
      <xdr:col>20</xdr:col>
      <xdr:colOff>95250</xdr:colOff>
      <xdr:row>3</xdr:row>
      <xdr:rowOff>428625</xdr:rowOff>
    </xdr:to>
    <xdr:pic>
      <xdr:nvPicPr>
        <xdr:cNvPr id="78140" name="Picture 4">
          <a:extLst>
            <a:ext uri="{FF2B5EF4-FFF2-40B4-BE49-F238E27FC236}">
              <a16:creationId xmlns:a16="http://schemas.microsoft.com/office/drawing/2014/main" id="{00000000-0008-0000-0000-00003C3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96025" y="704850"/>
          <a:ext cx="5143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200025</xdr:colOff>
      <xdr:row>3</xdr:row>
      <xdr:rowOff>47625</xdr:rowOff>
    </xdr:from>
    <xdr:to>
      <xdr:col>24</xdr:col>
      <xdr:colOff>19050</xdr:colOff>
      <xdr:row>3</xdr:row>
      <xdr:rowOff>476250</xdr:rowOff>
    </xdr:to>
    <xdr:pic>
      <xdr:nvPicPr>
        <xdr:cNvPr id="78141" name="Picture 5">
          <a:extLst>
            <a:ext uri="{FF2B5EF4-FFF2-40B4-BE49-F238E27FC236}">
              <a16:creationId xmlns:a16="http://schemas.microsoft.com/office/drawing/2014/main" id="{00000000-0008-0000-0000-00003D3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296150" y="714375"/>
          <a:ext cx="5905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200025</xdr:colOff>
      <xdr:row>3</xdr:row>
      <xdr:rowOff>57150</xdr:rowOff>
    </xdr:from>
    <xdr:to>
      <xdr:col>16</xdr:col>
      <xdr:colOff>19050</xdr:colOff>
      <xdr:row>3</xdr:row>
      <xdr:rowOff>476250</xdr:rowOff>
    </xdr:to>
    <xdr:pic>
      <xdr:nvPicPr>
        <xdr:cNvPr id="78142" name="Picture 6">
          <a:extLst>
            <a:ext uri="{FF2B5EF4-FFF2-40B4-BE49-F238E27FC236}">
              <a16:creationId xmlns:a16="http://schemas.microsoft.com/office/drawing/2014/main" id="{00000000-0008-0000-0000-00003E3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086350" y="723900"/>
          <a:ext cx="6096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161925</xdr:rowOff>
    </xdr:from>
    <xdr:to>
      <xdr:col>2</xdr:col>
      <xdr:colOff>9525</xdr:colOff>
      <xdr:row>3</xdr:row>
      <xdr:rowOff>0</xdr:rowOff>
    </xdr:to>
    <xdr:pic>
      <xdr:nvPicPr>
        <xdr:cNvPr id="78143" name="Picture 7">
          <a:extLst>
            <a:ext uri="{FF2B5EF4-FFF2-40B4-BE49-F238E27FC236}">
              <a16:creationId xmlns:a16="http://schemas.microsoft.com/office/drawing/2014/main" id="{00000000-0008-0000-0000-00003F3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161925"/>
          <a:ext cx="7334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47625</xdr:colOff>
      <xdr:row>0</xdr:row>
      <xdr:rowOff>95250</xdr:rowOff>
    </xdr:from>
    <xdr:to>
      <xdr:col>29</xdr:col>
      <xdr:colOff>0</xdr:colOff>
      <xdr:row>2</xdr:row>
      <xdr:rowOff>142875</xdr:rowOff>
    </xdr:to>
    <xdr:pic>
      <xdr:nvPicPr>
        <xdr:cNvPr id="78144" name="Picture 190">
          <a:extLst>
            <a:ext uri="{FF2B5EF4-FFF2-40B4-BE49-F238E27FC236}">
              <a16:creationId xmlns:a16="http://schemas.microsoft.com/office/drawing/2014/main" id="{00000000-0008-0000-0000-0000403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591550" y="95250"/>
          <a:ext cx="7620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5</xdr:row>
      <xdr:rowOff>190500</xdr:rowOff>
    </xdr:from>
    <xdr:to>
      <xdr:col>4</xdr:col>
      <xdr:colOff>542925</xdr:colOff>
      <xdr:row>6</xdr:row>
      <xdr:rowOff>333375</xdr:rowOff>
    </xdr:to>
    <xdr:pic>
      <xdr:nvPicPr>
        <xdr:cNvPr id="72333" name="Picture 1">
          <a:extLst>
            <a:ext uri="{FF2B5EF4-FFF2-40B4-BE49-F238E27FC236}">
              <a16:creationId xmlns:a16="http://schemas.microsoft.com/office/drawing/2014/main" id="{00000000-0008-0000-0900-00008D1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1304925"/>
          <a:ext cx="4476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6</xdr:row>
      <xdr:rowOff>19050</xdr:rowOff>
    </xdr:from>
    <xdr:to>
      <xdr:col>6</xdr:col>
      <xdr:colOff>0</xdr:colOff>
      <xdr:row>6</xdr:row>
      <xdr:rowOff>361950</xdr:rowOff>
    </xdr:to>
    <xdr:pic>
      <xdr:nvPicPr>
        <xdr:cNvPr id="72334" name="Picture 2">
          <a:extLst>
            <a:ext uri="{FF2B5EF4-FFF2-40B4-BE49-F238E27FC236}">
              <a16:creationId xmlns:a16="http://schemas.microsoft.com/office/drawing/2014/main" id="{00000000-0008-0000-0900-00008E1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333500"/>
          <a:ext cx="466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</xdr:colOff>
      <xdr:row>6</xdr:row>
      <xdr:rowOff>28575</xdr:rowOff>
    </xdr:from>
    <xdr:to>
      <xdr:col>9</xdr:col>
      <xdr:colOff>485775</xdr:colOff>
      <xdr:row>7</xdr:row>
      <xdr:rowOff>0</xdr:rowOff>
    </xdr:to>
    <xdr:pic>
      <xdr:nvPicPr>
        <xdr:cNvPr id="72335" name="Picture 3">
          <a:extLst>
            <a:ext uri="{FF2B5EF4-FFF2-40B4-BE49-F238E27FC236}">
              <a16:creationId xmlns:a16="http://schemas.microsoft.com/office/drawing/2014/main" id="{00000000-0008-0000-0900-00008F1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67325" y="1343025"/>
          <a:ext cx="4381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447675</xdr:colOff>
      <xdr:row>7</xdr:row>
      <xdr:rowOff>0</xdr:rowOff>
    </xdr:to>
    <xdr:pic>
      <xdr:nvPicPr>
        <xdr:cNvPr id="72336" name="Picture 4">
          <a:extLst>
            <a:ext uri="{FF2B5EF4-FFF2-40B4-BE49-F238E27FC236}">
              <a16:creationId xmlns:a16="http://schemas.microsoft.com/office/drawing/2014/main" id="{00000000-0008-0000-0900-0000901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86225" y="1333500"/>
          <a:ext cx="4381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57150</xdr:colOff>
      <xdr:row>6</xdr:row>
      <xdr:rowOff>28575</xdr:rowOff>
    </xdr:from>
    <xdr:to>
      <xdr:col>8</xdr:col>
      <xdr:colOff>504825</xdr:colOff>
      <xdr:row>7</xdr:row>
      <xdr:rowOff>0</xdr:rowOff>
    </xdr:to>
    <xdr:pic>
      <xdr:nvPicPr>
        <xdr:cNvPr id="72337" name="Picture 5">
          <a:extLst>
            <a:ext uri="{FF2B5EF4-FFF2-40B4-BE49-F238E27FC236}">
              <a16:creationId xmlns:a16="http://schemas.microsoft.com/office/drawing/2014/main" id="{00000000-0008-0000-0900-0000911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05350" y="1343025"/>
          <a:ext cx="4476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6</xdr:row>
      <xdr:rowOff>28575</xdr:rowOff>
    </xdr:from>
    <xdr:to>
      <xdr:col>6</xdr:col>
      <xdr:colOff>495300</xdr:colOff>
      <xdr:row>7</xdr:row>
      <xdr:rowOff>0</xdr:rowOff>
    </xdr:to>
    <xdr:pic>
      <xdr:nvPicPr>
        <xdr:cNvPr id="72338" name="Picture 6">
          <a:extLst>
            <a:ext uri="{FF2B5EF4-FFF2-40B4-BE49-F238E27FC236}">
              <a16:creationId xmlns:a16="http://schemas.microsoft.com/office/drawing/2014/main" id="{00000000-0008-0000-0900-0000921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43300" y="1343025"/>
          <a:ext cx="457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104775</xdr:rowOff>
    </xdr:from>
    <xdr:to>
      <xdr:col>1</xdr:col>
      <xdr:colOff>942975</xdr:colOff>
      <xdr:row>4</xdr:row>
      <xdr:rowOff>0</xdr:rowOff>
    </xdr:to>
    <xdr:pic>
      <xdr:nvPicPr>
        <xdr:cNvPr id="72339" name="Picture 8">
          <a:extLst>
            <a:ext uri="{FF2B5EF4-FFF2-40B4-BE49-F238E27FC236}">
              <a16:creationId xmlns:a16="http://schemas.microsoft.com/office/drawing/2014/main" id="{00000000-0008-0000-0900-0000931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57175" y="104775"/>
          <a:ext cx="8953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295275</xdr:colOff>
      <xdr:row>0</xdr:row>
      <xdr:rowOff>76200</xdr:rowOff>
    </xdr:from>
    <xdr:to>
      <xdr:col>10</xdr:col>
      <xdr:colOff>542925</xdr:colOff>
      <xdr:row>3</xdr:row>
      <xdr:rowOff>238125</xdr:rowOff>
    </xdr:to>
    <xdr:pic>
      <xdr:nvPicPr>
        <xdr:cNvPr id="72340" name="Picture 190">
          <a:extLst>
            <a:ext uri="{FF2B5EF4-FFF2-40B4-BE49-F238E27FC236}">
              <a16:creationId xmlns:a16="http://schemas.microsoft.com/office/drawing/2014/main" id="{00000000-0008-0000-0900-0000941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514975" y="762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27</xdr:row>
      <xdr:rowOff>190500</xdr:rowOff>
    </xdr:from>
    <xdr:to>
      <xdr:col>4</xdr:col>
      <xdr:colOff>542925</xdr:colOff>
      <xdr:row>28</xdr:row>
      <xdr:rowOff>333375</xdr:rowOff>
    </xdr:to>
    <xdr:pic>
      <xdr:nvPicPr>
        <xdr:cNvPr id="72341" name="Picture 1">
          <a:extLst>
            <a:ext uri="{FF2B5EF4-FFF2-40B4-BE49-F238E27FC236}">
              <a16:creationId xmlns:a16="http://schemas.microsoft.com/office/drawing/2014/main" id="{00000000-0008-0000-0900-0000951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5905500"/>
          <a:ext cx="4476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28</xdr:row>
      <xdr:rowOff>19050</xdr:rowOff>
    </xdr:from>
    <xdr:to>
      <xdr:col>6</xdr:col>
      <xdr:colOff>0</xdr:colOff>
      <xdr:row>28</xdr:row>
      <xdr:rowOff>361950</xdr:rowOff>
    </xdr:to>
    <xdr:pic>
      <xdr:nvPicPr>
        <xdr:cNvPr id="72342" name="Picture 2">
          <a:extLst>
            <a:ext uri="{FF2B5EF4-FFF2-40B4-BE49-F238E27FC236}">
              <a16:creationId xmlns:a16="http://schemas.microsoft.com/office/drawing/2014/main" id="{00000000-0008-0000-0900-0000961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5934075"/>
          <a:ext cx="466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</xdr:colOff>
      <xdr:row>28</xdr:row>
      <xdr:rowOff>28575</xdr:rowOff>
    </xdr:from>
    <xdr:to>
      <xdr:col>9</xdr:col>
      <xdr:colOff>485775</xdr:colOff>
      <xdr:row>29</xdr:row>
      <xdr:rowOff>0</xdr:rowOff>
    </xdr:to>
    <xdr:pic>
      <xdr:nvPicPr>
        <xdr:cNvPr id="72343" name="Picture 3">
          <a:extLst>
            <a:ext uri="{FF2B5EF4-FFF2-40B4-BE49-F238E27FC236}">
              <a16:creationId xmlns:a16="http://schemas.microsoft.com/office/drawing/2014/main" id="{00000000-0008-0000-0900-0000971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67325" y="5943600"/>
          <a:ext cx="4381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28</xdr:row>
      <xdr:rowOff>19050</xdr:rowOff>
    </xdr:from>
    <xdr:to>
      <xdr:col>7</xdr:col>
      <xdr:colOff>447675</xdr:colOff>
      <xdr:row>29</xdr:row>
      <xdr:rowOff>0</xdr:rowOff>
    </xdr:to>
    <xdr:pic>
      <xdr:nvPicPr>
        <xdr:cNvPr id="72344" name="Picture 4">
          <a:extLst>
            <a:ext uri="{FF2B5EF4-FFF2-40B4-BE49-F238E27FC236}">
              <a16:creationId xmlns:a16="http://schemas.microsoft.com/office/drawing/2014/main" id="{00000000-0008-0000-0900-0000981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86225" y="5934075"/>
          <a:ext cx="4381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57150</xdr:colOff>
      <xdr:row>28</xdr:row>
      <xdr:rowOff>28575</xdr:rowOff>
    </xdr:from>
    <xdr:to>
      <xdr:col>8</xdr:col>
      <xdr:colOff>504825</xdr:colOff>
      <xdr:row>29</xdr:row>
      <xdr:rowOff>0</xdr:rowOff>
    </xdr:to>
    <xdr:pic>
      <xdr:nvPicPr>
        <xdr:cNvPr id="72345" name="Picture 5">
          <a:extLst>
            <a:ext uri="{FF2B5EF4-FFF2-40B4-BE49-F238E27FC236}">
              <a16:creationId xmlns:a16="http://schemas.microsoft.com/office/drawing/2014/main" id="{00000000-0008-0000-0900-0000991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05350" y="5943600"/>
          <a:ext cx="4476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28</xdr:row>
      <xdr:rowOff>28575</xdr:rowOff>
    </xdr:from>
    <xdr:to>
      <xdr:col>6</xdr:col>
      <xdr:colOff>495300</xdr:colOff>
      <xdr:row>29</xdr:row>
      <xdr:rowOff>0</xdr:rowOff>
    </xdr:to>
    <xdr:pic>
      <xdr:nvPicPr>
        <xdr:cNvPr id="72346" name="Picture 6">
          <a:extLst>
            <a:ext uri="{FF2B5EF4-FFF2-40B4-BE49-F238E27FC236}">
              <a16:creationId xmlns:a16="http://schemas.microsoft.com/office/drawing/2014/main" id="{00000000-0008-0000-0900-00009A1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43300" y="5943600"/>
          <a:ext cx="457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50</xdr:row>
      <xdr:rowOff>190500</xdr:rowOff>
    </xdr:from>
    <xdr:to>
      <xdr:col>4</xdr:col>
      <xdr:colOff>542925</xdr:colOff>
      <xdr:row>51</xdr:row>
      <xdr:rowOff>333375</xdr:rowOff>
    </xdr:to>
    <xdr:pic>
      <xdr:nvPicPr>
        <xdr:cNvPr id="72347" name="Picture 1">
          <a:extLst>
            <a:ext uri="{FF2B5EF4-FFF2-40B4-BE49-F238E27FC236}">
              <a16:creationId xmlns:a16="http://schemas.microsoft.com/office/drawing/2014/main" id="{00000000-0008-0000-0900-00009B1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10887075"/>
          <a:ext cx="4476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51</xdr:row>
      <xdr:rowOff>19050</xdr:rowOff>
    </xdr:from>
    <xdr:to>
      <xdr:col>6</xdr:col>
      <xdr:colOff>0</xdr:colOff>
      <xdr:row>51</xdr:row>
      <xdr:rowOff>361950</xdr:rowOff>
    </xdr:to>
    <xdr:pic>
      <xdr:nvPicPr>
        <xdr:cNvPr id="72348" name="Picture 2">
          <a:extLst>
            <a:ext uri="{FF2B5EF4-FFF2-40B4-BE49-F238E27FC236}">
              <a16:creationId xmlns:a16="http://schemas.microsoft.com/office/drawing/2014/main" id="{00000000-0008-0000-0900-00009C1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0915650"/>
          <a:ext cx="466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</xdr:colOff>
      <xdr:row>51</xdr:row>
      <xdr:rowOff>28575</xdr:rowOff>
    </xdr:from>
    <xdr:to>
      <xdr:col>9</xdr:col>
      <xdr:colOff>485775</xdr:colOff>
      <xdr:row>52</xdr:row>
      <xdr:rowOff>0</xdr:rowOff>
    </xdr:to>
    <xdr:pic>
      <xdr:nvPicPr>
        <xdr:cNvPr id="72349" name="Picture 3">
          <a:extLst>
            <a:ext uri="{FF2B5EF4-FFF2-40B4-BE49-F238E27FC236}">
              <a16:creationId xmlns:a16="http://schemas.microsoft.com/office/drawing/2014/main" id="{00000000-0008-0000-0900-00009D1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67325" y="10925175"/>
          <a:ext cx="4381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51</xdr:row>
      <xdr:rowOff>19050</xdr:rowOff>
    </xdr:from>
    <xdr:to>
      <xdr:col>7</xdr:col>
      <xdr:colOff>447675</xdr:colOff>
      <xdr:row>52</xdr:row>
      <xdr:rowOff>0</xdr:rowOff>
    </xdr:to>
    <xdr:pic>
      <xdr:nvPicPr>
        <xdr:cNvPr id="72350" name="Picture 4">
          <a:extLst>
            <a:ext uri="{FF2B5EF4-FFF2-40B4-BE49-F238E27FC236}">
              <a16:creationId xmlns:a16="http://schemas.microsoft.com/office/drawing/2014/main" id="{00000000-0008-0000-0900-00009E1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86225" y="10915650"/>
          <a:ext cx="4381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57150</xdr:colOff>
      <xdr:row>51</xdr:row>
      <xdr:rowOff>28575</xdr:rowOff>
    </xdr:from>
    <xdr:to>
      <xdr:col>8</xdr:col>
      <xdr:colOff>504825</xdr:colOff>
      <xdr:row>52</xdr:row>
      <xdr:rowOff>0</xdr:rowOff>
    </xdr:to>
    <xdr:pic>
      <xdr:nvPicPr>
        <xdr:cNvPr id="72351" name="Picture 5">
          <a:extLst>
            <a:ext uri="{FF2B5EF4-FFF2-40B4-BE49-F238E27FC236}">
              <a16:creationId xmlns:a16="http://schemas.microsoft.com/office/drawing/2014/main" id="{00000000-0008-0000-0900-00009F1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05350" y="10925175"/>
          <a:ext cx="4476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51</xdr:row>
      <xdr:rowOff>28575</xdr:rowOff>
    </xdr:from>
    <xdr:to>
      <xdr:col>6</xdr:col>
      <xdr:colOff>495300</xdr:colOff>
      <xdr:row>52</xdr:row>
      <xdr:rowOff>0</xdr:rowOff>
    </xdr:to>
    <xdr:pic>
      <xdr:nvPicPr>
        <xdr:cNvPr id="72352" name="Picture 6">
          <a:extLst>
            <a:ext uri="{FF2B5EF4-FFF2-40B4-BE49-F238E27FC236}">
              <a16:creationId xmlns:a16="http://schemas.microsoft.com/office/drawing/2014/main" id="{00000000-0008-0000-0900-0000A01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43300" y="10925175"/>
          <a:ext cx="457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5</xdr:row>
      <xdr:rowOff>190500</xdr:rowOff>
    </xdr:from>
    <xdr:to>
      <xdr:col>4</xdr:col>
      <xdr:colOff>542925</xdr:colOff>
      <xdr:row>6</xdr:row>
      <xdr:rowOff>333375</xdr:rowOff>
    </xdr:to>
    <xdr:pic>
      <xdr:nvPicPr>
        <xdr:cNvPr id="64446" name="Picture 1">
          <a:extLst>
            <a:ext uri="{FF2B5EF4-FFF2-40B4-BE49-F238E27FC236}">
              <a16:creationId xmlns:a16="http://schemas.microsoft.com/office/drawing/2014/main" id="{00000000-0008-0000-0100-0000BEF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1304925"/>
          <a:ext cx="4476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6</xdr:row>
      <xdr:rowOff>19050</xdr:rowOff>
    </xdr:from>
    <xdr:to>
      <xdr:col>6</xdr:col>
      <xdr:colOff>0</xdr:colOff>
      <xdr:row>6</xdr:row>
      <xdr:rowOff>361950</xdr:rowOff>
    </xdr:to>
    <xdr:pic>
      <xdr:nvPicPr>
        <xdr:cNvPr id="64447" name="Picture 2">
          <a:extLst>
            <a:ext uri="{FF2B5EF4-FFF2-40B4-BE49-F238E27FC236}">
              <a16:creationId xmlns:a16="http://schemas.microsoft.com/office/drawing/2014/main" id="{00000000-0008-0000-0100-0000BFF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333500"/>
          <a:ext cx="466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</xdr:colOff>
      <xdr:row>6</xdr:row>
      <xdr:rowOff>28575</xdr:rowOff>
    </xdr:from>
    <xdr:to>
      <xdr:col>9</xdr:col>
      <xdr:colOff>485775</xdr:colOff>
      <xdr:row>7</xdr:row>
      <xdr:rowOff>0</xdr:rowOff>
    </xdr:to>
    <xdr:pic>
      <xdr:nvPicPr>
        <xdr:cNvPr id="64448" name="Picture 3">
          <a:extLst>
            <a:ext uri="{FF2B5EF4-FFF2-40B4-BE49-F238E27FC236}">
              <a16:creationId xmlns:a16="http://schemas.microsoft.com/office/drawing/2014/main" id="{00000000-0008-0000-0100-0000C0F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67325" y="1343025"/>
          <a:ext cx="4381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447675</xdr:colOff>
      <xdr:row>7</xdr:row>
      <xdr:rowOff>0</xdr:rowOff>
    </xdr:to>
    <xdr:pic>
      <xdr:nvPicPr>
        <xdr:cNvPr id="64449" name="Picture 4">
          <a:extLst>
            <a:ext uri="{FF2B5EF4-FFF2-40B4-BE49-F238E27FC236}">
              <a16:creationId xmlns:a16="http://schemas.microsoft.com/office/drawing/2014/main" id="{00000000-0008-0000-0100-0000C1F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86225" y="1333500"/>
          <a:ext cx="4381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57150</xdr:colOff>
      <xdr:row>6</xdr:row>
      <xdr:rowOff>28575</xdr:rowOff>
    </xdr:from>
    <xdr:to>
      <xdr:col>8</xdr:col>
      <xdr:colOff>504825</xdr:colOff>
      <xdr:row>7</xdr:row>
      <xdr:rowOff>0</xdr:rowOff>
    </xdr:to>
    <xdr:pic>
      <xdr:nvPicPr>
        <xdr:cNvPr id="64450" name="Picture 5">
          <a:extLst>
            <a:ext uri="{FF2B5EF4-FFF2-40B4-BE49-F238E27FC236}">
              <a16:creationId xmlns:a16="http://schemas.microsoft.com/office/drawing/2014/main" id="{00000000-0008-0000-0100-0000C2F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05350" y="1343025"/>
          <a:ext cx="4476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6</xdr:row>
      <xdr:rowOff>28575</xdr:rowOff>
    </xdr:from>
    <xdr:to>
      <xdr:col>6</xdr:col>
      <xdr:colOff>495300</xdr:colOff>
      <xdr:row>7</xdr:row>
      <xdr:rowOff>0</xdr:rowOff>
    </xdr:to>
    <xdr:pic>
      <xdr:nvPicPr>
        <xdr:cNvPr id="64451" name="Picture 6">
          <a:extLst>
            <a:ext uri="{FF2B5EF4-FFF2-40B4-BE49-F238E27FC236}">
              <a16:creationId xmlns:a16="http://schemas.microsoft.com/office/drawing/2014/main" id="{00000000-0008-0000-0100-0000C3F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43300" y="1343025"/>
          <a:ext cx="457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104775</xdr:rowOff>
    </xdr:from>
    <xdr:to>
      <xdr:col>1</xdr:col>
      <xdr:colOff>942975</xdr:colOff>
      <xdr:row>4</xdr:row>
      <xdr:rowOff>0</xdr:rowOff>
    </xdr:to>
    <xdr:pic>
      <xdr:nvPicPr>
        <xdr:cNvPr id="64452" name="Picture 8">
          <a:extLst>
            <a:ext uri="{FF2B5EF4-FFF2-40B4-BE49-F238E27FC236}">
              <a16:creationId xmlns:a16="http://schemas.microsoft.com/office/drawing/2014/main" id="{00000000-0008-0000-0100-0000C4F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57175" y="104775"/>
          <a:ext cx="8953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295275</xdr:colOff>
      <xdr:row>0</xdr:row>
      <xdr:rowOff>76200</xdr:rowOff>
    </xdr:from>
    <xdr:to>
      <xdr:col>10</xdr:col>
      <xdr:colOff>542925</xdr:colOff>
      <xdr:row>3</xdr:row>
      <xdr:rowOff>238125</xdr:rowOff>
    </xdr:to>
    <xdr:pic>
      <xdr:nvPicPr>
        <xdr:cNvPr id="64453" name="Picture 190">
          <a:extLst>
            <a:ext uri="{FF2B5EF4-FFF2-40B4-BE49-F238E27FC236}">
              <a16:creationId xmlns:a16="http://schemas.microsoft.com/office/drawing/2014/main" id="{00000000-0008-0000-0100-0000C5F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514975" y="762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5</xdr:row>
      <xdr:rowOff>28575</xdr:rowOff>
    </xdr:from>
    <xdr:to>
      <xdr:col>8</xdr:col>
      <xdr:colOff>85725</xdr:colOff>
      <xdr:row>5</xdr:row>
      <xdr:rowOff>390525</xdr:rowOff>
    </xdr:to>
    <xdr:pic>
      <xdr:nvPicPr>
        <xdr:cNvPr id="73225" name="Picture 1">
          <a:extLst>
            <a:ext uri="{FF2B5EF4-FFF2-40B4-BE49-F238E27FC236}">
              <a16:creationId xmlns:a16="http://schemas.microsoft.com/office/drawing/2014/main" id="{00000000-0008-0000-0200-0000091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" y="1428750"/>
          <a:ext cx="5715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5</xdr:row>
      <xdr:rowOff>38100</xdr:rowOff>
    </xdr:from>
    <xdr:to>
      <xdr:col>12</xdr:col>
      <xdr:colOff>257175</xdr:colOff>
      <xdr:row>5</xdr:row>
      <xdr:rowOff>371475</xdr:rowOff>
    </xdr:to>
    <xdr:pic>
      <xdr:nvPicPr>
        <xdr:cNvPr id="73226" name="Picture 2">
          <a:extLst>
            <a:ext uri="{FF2B5EF4-FFF2-40B4-BE49-F238E27FC236}">
              <a16:creationId xmlns:a16="http://schemas.microsoft.com/office/drawing/2014/main" id="{00000000-0008-0000-0200-00000A1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438275"/>
          <a:ext cx="6381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276225</xdr:colOff>
      <xdr:row>5</xdr:row>
      <xdr:rowOff>47625</xdr:rowOff>
    </xdr:from>
    <xdr:to>
      <xdr:col>28</xdr:col>
      <xdr:colOff>314325</xdr:colOff>
      <xdr:row>5</xdr:row>
      <xdr:rowOff>438150</xdr:rowOff>
    </xdr:to>
    <xdr:pic>
      <xdr:nvPicPr>
        <xdr:cNvPr id="73227" name="Picture 3">
          <a:extLst>
            <a:ext uri="{FF2B5EF4-FFF2-40B4-BE49-F238E27FC236}">
              <a16:creationId xmlns:a16="http://schemas.microsoft.com/office/drawing/2014/main" id="{00000000-0008-0000-0200-00000B1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1447800"/>
          <a:ext cx="6381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238125</xdr:colOff>
      <xdr:row>5</xdr:row>
      <xdr:rowOff>38100</xdr:rowOff>
    </xdr:from>
    <xdr:to>
      <xdr:col>20</xdr:col>
      <xdr:colOff>76200</xdr:colOff>
      <xdr:row>5</xdr:row>
      <xdr:rowOff>438150</xdr:rowOff>
    </xdr:to>
    <xdr:pic>
      <xdr:nvPicPr>
        <xdr:cNvPr id="73228" name="Picture 4">
          <a:extLst>
            <a:ext uri="{FF2B5EF4-FFF2-40B4-BE49-F238E27FC236}">
              <a16:creationId xmlns:a16="http://schemas.microsoft.com/office/drawing/2014/main" id="{00000000-0008-0000-0200-00000C1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00775" y="1438275"/>
          <a:ext cx="6096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200025</xdr:colOff>
      <xdr:row>5</xdr:row>
      <xdr:rowOff>47625</xdr:rowOff>
    </xdr:from>
    <xdr:to>
      <xdr:col>24</xdr:col>
      <xdr:colOff>28575</xdr:colOff>
      <xdr:row>5</xdr:row>
      <xdr:rowOff>419100</xdr:rowOff>
    </xdr:to>
    <xdr:pic>
      <xdr:nvPicPr>
        <xdr:cNvPr id="73229" name="Picture 5">
          <a:extLst>
            <a:ext uri="{FF2B5EF4-FFF2-40B4-BE49-F238E27FC236}">
              <a16:creationId xmlns:a16="http://schemas.microsoft.com/office/drawing/2014/main" id="{00000000-0008-0000-0200-00000D1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315200" y="1447800"/>
          <a:ext cx="6381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200025</xdr:colOff>
      <xdr:row>5</xdr:row>
      <xdr:rowOff>57150</xdr:rowOff>
    </xdr:from>
    <xdr:to>
      <xdr:col>16</xdr:col>
      <xdr:colOff>209550</xdr:colOff>
      <xdr:row>5</xdr:row>
      <xdr:rowOff>390525</xdr:rowOff>
    </xdr:to>
    <xdr:pic>
      <xdr:nvPicPr>
        <xdr:cNvPr id="73230" name="Picture 6">
          <a:extLst>
            <a:ext uri="{FF2B5EF4-FFF2-40B4-BE49-F238E27FC236}">
              <a16:creationId xmlns:a16="http://schemas.microsoft.com/office/drawing/2014/main" id="{00000000-0008-0000-0200-00000E1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133975" y="1457325"/>
          <a:ext cx="6572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161925</xdr:rowOff>
    </xdr:from>
    <xdr:to>
      <xdr:col>2</xdr:col>
      <xdr:colOff>285750</xdr:colOff>
      <xdr:row>3</xdr:row>
      <xdr:rowOff>161925</xdr:rowOff>
    </xdr:to>
    <xdr:pic>
      <xdr:nvPicPr>
        <xdr:cNvPr id="73231" name="Picture 7">
          <a:extLst>
            <a:ext uri="{FF2B5EF4-FFF2-40B4-BE49-F238E27FC236}">
              <a16:creationId xmlns:a16="http://schemas.microsoft.com/office/drawing/2014/main" id="{00000000-0008-0000-0200-00000F1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161925"/>
          <a:ext cx="10096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47625</xdr:colOff>
      <xdr:row>0</xdr:row>
      <xdr:rowOff>228600</xdr:rowOff>
    </xdr:from>
    <xdr:to>
      <xdr:col>29</xdr:col>
      <xdr:colOff>285750</xdr:colOff>
      <xdr:row>3</xdr:row>
      <xdr:rowOff>238125</xdr:rowOff>
    </xdr:to>
    <xdr:pic>
      <xdr:nvPicPr>
        <xdr:cNvPr id="73232" name="Picture 190">
          <a:extLst>
            <a:ext uri="{FF2B5EF4-FFF2-40B4-BE49-F238E27FC236}">
              <a16:creationId xmlns:a16="http://schemas.microsoft.com/office/drawing/2014/main" id="{00000000-0008-0000-0200-0000101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648700" y="228600"/>
          <a:ext cx="9239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5</xdr:row>
      <xdr:rowOff>190500</xdr:rowOff>
    </xdr:from>
    <xdr:to>
      <xdr:col>4</xdr:col>
      <xdr:colOff>542925</xdr:colOff>
      <xdr:row>6</xdr:row>
      <xdr:rowOff>333375</xdr:rowOff>
    </xdr:to>
    <xdr:pic>
      <xdr:nvPicPr>
        <xdr:cNvPr id="74249" name="Picture 1">
          <a:extLst>
            <a:ext uri="{FF2B5EF4-FFF2-40B4-BE49-F238E27FC236}">
              <a16:creationId xmlns:a16="http://schemas.microsoft.com/office/drawing/2014/main" id="{00000000-0008-0000-0300-000009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1304925"/>
          <a:ext cx="4476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6</xdr:row>
      <xdr:rowOff>19050</xdr:rowOff>
    </xdr:from>
    <xdr:to>
      <xdr:col>6</xdr:col>
      <xdr:colOff>0</xdr:colOff>
      <xdr:row>6</xdr:row>
      <xdr:rowOff>361950</xdr:rowOff>
    </xdr:to>
    <xdr:pic>
      <xdr:nvPicPr>
        <xdr:cNvPr id="74250" name="Picture 2">
          <a:extLst>
            <a:ext uri="{FF2B5EF4-FFF2-40B4-BE49-F238E27FC236}">
              <a16:creationId xmlns:a16="http://schemas.microsoft.com/office/drawing/2014/main" id="{00000000-0008-0000-0300-00000A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333500"/>
          <a:ext cx="466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</xdr:colOff>
      <xdr:row>6</xdr:row>
      <xdr:rowOff>28575</xdr:rowOff>
    </xdr:from>
    <xdr:to>
      <xdr:col>9</xdr:col>
      <xdr:colOff>485775</xdr:colOff>
      <xdr:row>7</xdr:row>
      <xdr:rowOff>0</xdr:rowOff>
    </xdr:to>
    <xdr:pic>
      <xdr:nvPicPr>
        <xdr:cNvPr id="74251" name="Picture 3">
          <a:extLst>
            <a:ext uri="{FF2B5EF4-FFF2-40B4-BE49-F238E27FC236}">
              <a16:creationId xmlns:a16="http://schemas.microsoft.com/office/drawing/2014/main" id="{00000000-0008-0000-0300-00000B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67325" y="1343025"/>
          <a:ext cx="4381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447675</xdr:colOff>
      <xdr:row>7</xdr:row>
      <xdr:rowOff>0</xdr:rowOff>
    </xdr:to>
    <xdr:pic>
      <xdr:nvPicPr>
        <xdr:cNvPr id="74252" name="Picture 4">
          <a:extLst>
            <a:ext uri="{FF2B5EF4-FFF2-40B4-BE49-F238E27FC236}">
              <a16:creationId xmlns:a16="http://schemas.microsoft.com/office/drawing/2014/main" id="{00000000-0008-0000-0300-00000C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86225" y="1333500"/>
          <a:ext cx="4381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57150</xdr:colOff>
      <xdr:row>6</xdr:row>
      <xdr:rowOff>28575</xdr:rowOff>
    </xdr:from>
    <xdr:to>
      <xdr:col>8</xdr:col>
      <xdr:colOff>504825</xdr:colOff>
      <xdr:row>7</xdr:row>
      <xdr:rowOff>0</xdr:rowOff>
    </xdr:to>
    <xdr:pic>
      <xdr:nvPicPr>
        <xdr:cNvPr id="74253" name="Picture 5">
          <a:extLst>
            <a:ext uri="{FF2B5EF4-FFF2-40B4-BE49-F238E27FC236}">
              <a16:creationId xmlns:a16="http://schemas.microsoft.com/office/drawing/2014/main" id="{00000000-0008-0000-0300-00000D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05350" y="1343025"/>
          <a:ext cx="4476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6</xdr:row>
      <xdr:rowOff>28575</xdr:rowOff>
    </xdr:from>
    <xdr:to>
      <xdr:col>6</xdr:col>
      <xdr:colOff>495300</xdr:colOff>
      <xdr:row>7</xdr:row>
      <xdr:rowOff>0</xdr:rowOff>
    </xdr:to>
    <xdr:pic>
      <xdr:nvPicPr>
        <xdr:cNvPr id="74254" name="Picture 6">
          <a:extLst>
            <a:ext uri="{FF2B5EF4-FFF2-40B4-BE49-F238E27FC236}">
              <a16:creationId xmlns:a16="http://schemas.microsoft.com/office/drawing/2014/main" id="{00000000-0008-0000-0300-00000E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43300" y="1343025"/>
          <a:ext cx="457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104775</xdr:rowOff>
    </xdr:from>
    <xdr:to>
      <xdr:col>1</xdr:col>
      <xdr:colOff>942975</xdr:colOff>
      <xdr:row>4</xdr:row>
      <xdr:rowOff>0</xdr:rowOff>
    </xdr:to>
    <xdr:pic>
      <xdr:nvPicPr>
        <xdr:cNvPr id="74255" name="Picture 8">
          <a:extLst>
            <a:ext uri="{FF2B5EF4-FFF2-40B4-BE49-F238E27FC236}">
              <a16:creationId xmlns:a16="http://schemas.microsoft.com/office/drawing/2014/main" id="{00000000-0008-0000-0300-00000F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57175" y="104775"/>
          <a:ext cx="8953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295275</xdr:colOff>
      <xdr:row>0</xdr:row>
      <xdr:rowOff>76200</xdr:rowOff>
    </xdr:from>
    <xdr:to>
      <xdr:col>10</xdr:col>
      <xdr:colOff>542925</xdr:colOff>
      <xdr:row>3</xdr:row>
      <xdr:rowOff>238125</xdr:rowOff>
    </xdr:to>
    <xdr:pic>
      <xdr:nvPicPr>
        <xdr:cNvPr id="74256" name="Picture 190">
          <a:extLst>
            <a:ext uri="{FF2B5EF4-FFF2-40B4-BE49-F238E27FC236}">
              <a16:creationId xmlns:a16="http://schemas.microsoft.com/office/drawing/2014/main" id="{00000000-0008-0000-0300-000010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514975" y="762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161924</xdr:rowOff>
    </xdr:from>
    <xdr:to>
      <xdr:col>2</xdr:col>
      <xdr:colOff>285750</xdr:colOff>
      <xdr:row>3</xdr:row>
      <xdr:rowOff>180974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161924"/>
          <a:ext cx="10096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47625</xdr:colOff>
      <xdr:row>0</xdr:row>
      <xdr:rowOff>228600</xdr:rowOff>
    </xdr:from>
    <xdr:to>
      <xdr:col>29</xdr:col>
      <xdr:colOff>285750</xdr:colOff>
      <xdr:row>3</xdr:row>
      <xdr:rowOff>95250</xdr:rowOff>
    </xdr:to>
    <xdr:pic>
      <xdr:nvPicPr>
        <xdr:cNvPr id="9" name="Picture 19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82025" y="228600"/>
          <a:ext cx="10477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285750</xdr:colOff>
      <xdr:row>6</xdr:row>
      <xdr:rowOff>28575</xdr:rowOff>
    </xdr:from>
    <xdr:to>
      <xdr:col>8</xdr:col>
      <xdr:colOff>171450</xdr:colOff>
      <xdr:row>6</xdr:row>
      <xdr:rowOff>466725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5150" y="8296275"/>
          <a:ext cx="5524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6</xdr:row>
      <xdr:rowOff>38100</xdr:rowOff>
    </xdr:from>
    <xdr:to>
      <xdr:col>12</xdr:col>
      <xdr:colOff>95250</xdr:colOff>
      <xdr:row>6</xdr:row>
      <xdr:rowOff>495300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86225" y="8305800"/>
          <a:ext cx="6286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276225</xdr:colOff>
      <xdr:row>6</xdr:row>
      <xdr:rowOff>47625</xdr:rowOff>
    </xdr:from>
    <xdr:to>
      <xdr:col>28</xdr:col>
      <xdr:colOff>171450</xdr:colOff>
      <xdr:row>7</xdr:row>
      <xdr:rowOff>9525</xdr:rowOff>
    </xdr:to>
    <xdr:pic>
      <xdr:nvPicPr>
        <xdr:cNvPr id="12" name="Picture 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15350" y="8315325"/>
          <a:ext cx="6191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238125</xdr:colOff>
      <xdr:row>6</xdr:row>
      <xdr:rowOff>38100</xdr:rowOff>
    </xdr:from>
    <xdr:to>
      <xdr:col>20</xdr:col>
      <xdr:colOff>171450</xdr:colOff>
      <xdr:row>6</xdr:row>
      <xdr:rowOff>495300</xdr:rowOff>
    </xdr:to>
    <xdr:pic>
      <xdr:nvPicPr>
        <xdr:cNvPr id="13" name="Picture 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400800" y="8305800"/>
          <a:ext cx="6000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200025</xdr:colOff>
      <xdr:row>6</xdr:row>
      <xdr:rowOff>47625</xdr:rowOff>
    </xdr:from>
    <xdr:to>
      <xdr:col>24</xdr:col>
      <xdr:colOff>180975</xdr:colOff>
      <xdr:row>7</xdr:row>
      <xdr:rowOff>0</xdr:rowOff>
    </xdr:to>
    <xdr:pic>
      <xdr:nvPicPr>
        <xdr:cNvPr id="14" name="Picture 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410450" y="8315325"/>
          <a:ext cx="6286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200025</xdr:colOff>
      <xdr:row>6</xdr:row>
      <xdr:rowOff>57150</xdr:rowOff>
    </xdr:from>
    <xdr:to>
      <xdr:col>16</xdr:col>
      <xdr:colOff>66675</xdr:colOff>
      <xdr:row>7</xdr:row>
      <xdr:rowOff>0</xdr:rowOff>
    </xdr:to>
    <xdr:pic>
      <xdr:nvPicPr>
        <xdr:cNvPr id="15" name="Picture 6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200650" y="832485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104775</xdr:rowOff>
    </xdr:from>
    <xdr:to>
      <xdr:col>1</xdr:col>
      <xdr:colOff>942975</xdr:colOff>
      <xdr:row>4</xdr:row>
      <xdr:rowOff>0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04775"/>
          <a:ext cx="8953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295275</xdr:colOff>
      <xdr:row>0</xdr:row>
      <xdr:rowOff>76200</xdr:rowOff>
    </xdr:from>
    <xdr:to>
      <xdr:col>10</xdr:col>
      <xdr:colOff>542925</xdr:colOff>
      <xdr:row>3</xdr:row>
      <xdr:rowOff>238125</xdr:rowOff>
    </xdr:to>
    <xdr:pic>
      <xdr:nvPicPr>
        <xdr:cNvPr id="9" name="Picture 190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14975" y="762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5</xdr:row>
      <xdr:rowOff>190500</xdr:rowOff>
    </xdr:from>
    <xdr:to>
      <xdr:col>4</xdr:col>
      <xdr:colOff>542925</xdr:colOff>
      <xdr:row>6</xdr:row>
      <xdr:rowOff>257175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57450" y="10953750"/>
          <a:ext cx="4476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6</xdr:row>
      <xdr:rowOff>19050</xdr:rowOff>
    </xdr:from>
    <xdr:to>
      <xdr:col>6</xdr:col>
      <xdr:colOff>0</xdr:colOff>
      <xdr:row>6</xdr:row>
      <xdr:rowOff>228600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10982325"/>
          <a:ext cx="466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</xdr:colOff>
      <xdr:row>6</xdr:row>
      <xdr:rowOff>28575</xdr:rowOff>
    </xdr:from>
    <xdr:to>
      <xdr:col>9</xdr:col>
      <xdr:colOff>485775</xdr:colOff>
      <xdr:row>6</xdr:row>
      <xdr:rowOff>228600</xdr:rowOff>
    </xdr:to>
    <xdr:pic>
      <xdr:nvPicPr>
        <xdr:cNvPr id="12" name="Picture 3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267325" y="10991850"/>
          <a:ext cx="4381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447675</xdr:colOff>
      <xdr:row>6</xdr:row>
      <xdr:rowOff>228600</xdr:rowOff>
    </xdr:to>
    <xdr:pic>
      <xdr:nvPicPr>
        <xdr:cNvPr id="13" name="Picture 4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86225" y="10982325"/>
          <a:ext cx="4381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57150</xdr:colOff>
      <xdr:row>6</xdr:row>
      <xdr:rowOff>28575</xdr:rowOff>
    </xdr:from>
    <xdr:to>
      <xdr:col>8</xdr:col>
      <xdr:colOff>504825</xdr:colOff>
      <xdr:row>6</xdr:row>
      <xdr:rowOff>228600</xdr:rowOff>
    </xdr:to>
    <xdr:pic>
      <xdr:nvPicPr>
        <xdr:cNvPr id="14" name="Picture 5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705350" y="10991850"/>
          <a:ext cx="447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6</xdr:row>
      <xdr:rowOff>28575</xdr:rowOff>
    </xdr:from>
    <xdr:to>
      <xdr:col>6</xdr:col>
      <xdr:colOff>495300</xdr:colOff>
      <xdr:row>6</xdr:row>
      <xdr:rowOff>228600</xdr:rowOff>
    </xdr:to>
    <xdr:pic>
      <xdr:nvPicPr>
        <xdr:cNvPr id="15" name="Picture 6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543300" y="10991850"/>
          <a:ext cx="457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5</xdr:row>
      <xdr:rowOff>28575</xdr:rowOff>
    </xdr:from>
    <xdr:to>
      <xdr:col>8</xdr:col>
      <xdr:colOff>171450</xdr:colOff>
      <xdr:row>5</xdr:row>
      <xdr:rowOff>466725</xdr:rowOff>
    </xdr:to>
    <xdr:pic>
      <xdr:nvPicPr>
        <xdr:cNvPr id="75320" name="Picture 1">
          <a:extLst>
            <a:ext uri="{FF2B5EF4-FFF2-40B4-BE49-F238E27FC236}">
              <a16:creationId xmlns:a16="http://schemas.microsoft.com/office/drawing/2014/main" id="{00000000-0008-0000-0600-00003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1428750"/>
          <a:ext cx="5524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5</xdr:row>
      <xdr:rowOff>38100</xdr:rowOff>
    </xdr:from>
    <xdr:to>
      <xdr:col>12</xdr:col>
      <xdr:colOff>95250</xdr:colOff>
      <xdr:row>5</xdr:row>
      <xdr:rowOff>495300</xdr:rowOff>
    </xdr:to>
    <xdr:pic>
      <xdr:nvPicPr>
        <xdr:cNvPr id="75321" name="Picture 2">
          <a:extLst>
            <a:ext uri="{FF2B5EF4-FFF2-40B4-BE49-F238E27FC236}">
              <a16:creationId xmlns:a16="http://schemas.microsoft.com/office/drawing/2014/main" id="{00000000-0008-0000-0600-00003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86225" y="1438275"/>
          <a:ext cx="6286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276225</xdr:colOff>
      <xdr:row>5</xdr:row>
      <xdr:rowOff>47625</xdr:rowOff>
    </xdr:from>
    <xdr:to>
      <xdr:col>28</xdr:col>
      <xdr:colOff>171450</xdr:colOff>
      <xdr:row>6</xdr:row>
      <xdr:rowOff>9525</xdr:rowOff>
    </xdr:to>
    <xdr:pic>
      <xdr:nvPicPr>
        <xdr:cNvPr id="75322" name="Picture 3">
          <a:extLst>
            <a:ext uri="{FF2B5EF4-FFF2-40B4-BE49-F238E27FC236}">
              <a16:creationId xmlns:a16="http://schemas.microsoft.com/office/drawing/2014/main" id="{00000000-0008-0000-0600-00003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15350" y="1447800"/>
          <a:ext cx="6191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238125</xdr:colOff>
      <xdr:row>5</xdr:row>
      <xdr:rowOff>38100</xdr:rowOff>
    </xdr:from>
    <xdr:to>
      <xdr:col>20</xdr:col>
      <xdr:colOff>171450</xdr:colOff>
      <xdr:row>5</xdr:row>
      <xdr:rowOff>495300</xdr:rowOff>
    </xdr:to>
    <xdr:pic>
      <xdr:nvPicPr>
        <xdr:cNvPr id="75323" name="Picture 4">
          <a:extLst>
            <a:ext uri="{FF2B5EF4-FFF2-40B4-BE49-F238E27FC236}">
              <a16:creationId xmlns:a16="http://schemas.microsoft.com/office/drawing/2014/main" id="{00000000-0008-0000-0600-00003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00800" y="1438275"/>
          <a:ext cx="6000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200025</xdr:colOff>
      <xdr:row>5</xdr:row>
      <xdr:rowOff>47625</xdr:rowOff>
    </xdr:from>
    <xdr:to>
      <xdr:col>24</xdr:col>
      <xdr:colOff>180975</xdr:colOff>
      <xdr:row>6</xdr:row>
      <xdr:rowOff>0</xdr:rowOff>
    </xdr:to>
    <xdr:pic>
      <xdr:nvPicPr>
        <xdr:cNvPr id="75324" name="Picture 5">
          <a:extLst>
            <a:ext uri="{FF2B5EF4-FFF2-40B4-BE49-F238E27FC236}">
              <a16:creationId xmlns:a16="http://schemas.microsoft.com/office/drawing/2014/main" id="{00000000-0008-0000-0600-00003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410450" y="1447800"/>
          <a:ext cx="6286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200025</xdr:colOff>
      <xdr:row>5</xdr:row>
      <xdr:rowOff>57150</xdr:rowOff>
    </xdr:from>
    <xdr:to>
      <xdr:col>16</xdr:col>
      <xdr:colOff>66675</xdr:colOff>
      <xdr:row>6</xdr:row>
      <xdr:rowOff>0</xdr:rowOff>
    </xdr:to>
    <xdr:pic>
      <xdr:nvPicPr>
        <xdr:cNvPr id="75325" name="Picture 6">
          <a:extLst>
            <a:ext uri="{FF2B5EF4-FFF2-40B4-BE49-F238E27FC236}">
              <a16:creationId xmlns:a16="http://schemas.microsoft.com/office/drawing/2014/main" id="{00000000-0008-0000-0600-00003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00650" y="1457325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161925</xdr:rowOff>
    </xdr:from>
    <xdr:to>
      <xdr:col>2</xdr:col>
      <xdr:colOff>285750</xdr:colOff>
      <xdr:row>3</xdr:row>
      <xdr:rowOff>161925</xdr:rowOff>
    </xdr:to>
    <xdr:pic>
      <xdr:nvPicPr>
        <xdr:cNvPr id="75326" name="Picture 7">
          <a:extLst>
            <a:ext uri="{FF2B5EF4-FFF2-40B4-BE49-F238E27FC236}">
              <a16:creationId xmlns:a16="http://schemas.microsoft.com/office/drawing/2014/main" id="{00000000-0008-0000-0600-00003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161925"/>
          <a:ext cx="10096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47625</xdr:colOff>
      <xdr:row>0</xdr:row>
      <xdr:rowOff>228600</xdr:rowOff>
    </xdr:from>
    <xdr:to>
      <xdr:col>29</xdr:col>
      <xdr:colOff>285750</xdr:colOff>
      <xdr:row>3</xdr:row>
      <xdr:rowOff>238125</xdr:rowOff>
    </xdr:to>
    <xdr:pic>
      <xdr:nvPicPr>
        <xdr:cNvPr id="75327" name="Picture 190">
          <a:extLst>
            <a:ext uri="{FF2B5EF4-FFF2-40B4-BE49-F238E27FC236}">
              <a16:creationId xmlns:a16="http://schemas.microsoft.com/office/drawing/2014/main" id="{00000000-0008-0000-0600-00003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582025" y="228600"/>
          <a:ext cx="10477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5</xdr:row>
      <xdr:rowOff>190500</xdr:rowOff>
    </xdr:from>
    <xdr:to>
      <xdr:col>4</xdr:col>
      <xdr:colOff>542925</xdr:colOff>
      <xdr:row>6</xdr:row>
      <xdr:rowOff>333375</xdr:rowOff>
    </xdr:to>
    <xdr:pic>
      <xdr:nvPicPr>
        <xdr:cNvPr id="76435" name="Picture 1">
          <a:extLst>
            <a:ext uri="{FF2B5EF4-FFF2-40B4-BE49-F238E27FC236}">
              <a16:creationId xmlns:a16="http://schemas.microsoft.com/office/drawing/2014/main" id="{00000000-0008-0000-0700-0000932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1304925"/>
          <a:ext cx="4476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6</xdr:row>
      <xdr:rowOff>19050</xdr:rowOff>
    </xdr:from>
    <xdr:to>
      <xdr:col>6</xdr:col>
      <xdr:colOff>0</xdr:colOff>
      <xdr:row>6</xdr:row>
      <xdr:rowOff>361950</xdr:rowOff>
    </xdr:to>
    <xdr:pic>
      <xdr:nvPicPr>
        <xdr:cNvPr id="76436" name="Picture 2">
          <a:extLst>
            <a:ext uri="{FF2B5EF4-FFF2-40B4-BE49-F238E27FC236}">
              <a16:creationId xmlns:a16="http://schemas.microsoft.com/office/drawing/2014/main" id="{00000000-0008-0000-0700-0000942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1333500"/>
          <a:ext cx="466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</xdr:colOff>
      <xdr:row>6</xdr:row>
      <xdr:rowOff>28575</xdr:rowOff>
    </xdr:from>
    <xdr:to>
      <xdr:col>9</xdr:col>
      <xdr:colOff>485775</xdr:colOff>
      <xdr:row>7</xdr:row>
      <xdr:rowOff>0</xdr:rowOff>
    </xdr:to>
    <xdr:pic>
      <xdr:nvPicPr>
        <xdr:cNvPr id="76437" name="Picture 3">
          <a:extLst>
            <a:ext uri="{FF2B5EF4-FFF2-40B4-BE49-F238E27FC236}">
              <a16:creationId xmlns:a16="http://schemas.microsoft.com/office/drawing/2014/main" id="{00000000-0008-0000-0700-0000952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67325" y="1343025"/>
          <a:ext cx="4381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447675</xdr:colOff>
      <xdr:row>7</xdr:row>
      <xdr:rowOff>0</xdr:rowOff>
    </xdr:to>
    <xdr:pic>
      <xdr:nvPicPr>
        <xdr:cNvPr id="76438" name="Picture 4">
          <a:extLst>
            <a:ext uri="{FF2B5EF4-FFF2-40B4-BE49-F238E27FC236}">
              <a16:creationId xmlns:a16="http://schemas.microsoft.com/office/drawing/2014/main" id="{00000000-0008-0000-0700-0000962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86225" y="1333500"/>
          <a:ext cx="4381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57150</xdr:colOff>
      <xdr:row>6</xdr:row>
      <xdr:rowOff>28575</xdr:rowOff>
    </xdr:from>
    <xdr:to>
      <xdr:col>8</xdr:col>
      <xdr:colOff>504825</xdr:colOff>
      <xdr:row>7</xdr:row>
      <xdr:rowOff>0</xdr:rowOff>
    </xdr:to>
    <xdr:pic>
      <xdr:nvPicPr>
        <xdr:cNvPr id="76439" name="Picture 5">
          <a:extLst>
            <a:ext uri="{FF2B5EF4-FFF2-40B4-BE49-F238E27FC236}">
              <a16:creationId xmlns:a16="http://schemas.microsoft.com/office/drawing/2014/main" id="{00000000-0008-0000-0700-0000972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05350" y="1343025"/>
          <a:ext cx="4476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6</xdr:row>
      <xdr:rowOff>28575</xdr:rowOff>
    </xdr:from>
    <xdr:to>
      <xdr:col>6</xdr:col>
      <xdr:colOff>495300</xdr:colOff>
      <xdr:row>7</xdr:row>
      <xdr:rowOff>0</xdr:rowOff>
    </xdr:to>
    <xdr:pic>
      <xdr:nvPicPr>
        <xdr:cNvPr id="76440" name="Picture 6">
          <a:extLst>
            <a:ext uri="{FF2B5EF4-FFF2-40B4-BE49-F238E27FC236}">
              <a16:creationId xmlns:a16="http://schemas.microsoft.com/office/drawing/2014/main" id="{00000000-0008-0000-0700-0000982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43300" y="1343025"/>
          <a:ext cx="457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104775</xdr:rowOff>
    </xdr:from>
    <xdr:to>
      <xdr:col>1</xdr:col>
      <xdr:colOff>942975</xdr:colOff>
      <xdr:row>4</xdr:row>
      <xdr:rowOff>0</xdr:rowOff>
    </xdr:to>
    <xdr:pic>
      <xdr:nvPicPr>
        <xdr:cNvPr id="76441" name="Picture 8">
          <a:extLst>
            <a:ext uri="{FF2B5EF4-FFF2-40B4-BE49-F238E27FC236}">
              <a16:creationId xmlns:a16="http://schemas.microsoft.com/office/drawing/2014/main" id="{00000000-0008-0000-0700-0000992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57175" y="104775"/>
          <a:ext cx="8953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295275</xdr:colOff>
      <xdr:row>0</xdr:row>
      <xdr:rowOff>76200</xdr:rowOff>
    </xdr:from>
    <xdr:to>
      <xdr:col>10</xdr:col>
      <xdr:colOff>542925</xdr:colOff>
      <xdr:row>3</xdr:row>
      <xdr:rowOff>238125</xdr:rowOff>
    </xdr:to>
    <xdr:pic>
      <xdr:nvPicPr>
        <xdr:cNvPr id="76442" name="Picture 190">
          <a:extLst>
            <a:ext uri="{FF2B5EF4-FFF2-40B4-BE49-F238E27FC236}">
              <a16:creationId xmlns:a16="http://schemas.microsoft.com/office/drawing/2014/main" id="{00000000-0008-0000-0700-00009A2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514975" y="762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5</xdr:row>
      <xdr:rowOff>28575</xdr:rowOff>
    </xdr:from>
    <xdr:to>
      <xdr:col>8</xdr:col>
      <xdr:colOff>66675</xdr:colOff>
      <xdr:row>5</xdr:row>
      <xdr:rowOff>466725</xdr:rowOff>
    </xdr:to>
    <xdr:pic>
      <xdr:nvPicPr>
        <xdr:cNvPr id="71303" name="Picture 1">
          <a:extLst>
            <a:ext uri="{FF2B5EF4-FFF2-40B4-BE49-F238E27FC236}">
              <a16:creationId xmlns:a16="http://schemas.microsoft.com/office/drawing/2014/main" id="{00000000-0008-0000-0800-0000871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428750"/>
          <a:ext cx="5524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5</xdr:row>
      <xdr:rowOff>38100</xdr:rowOff>
    </xdr:from>
    <xdr:to>
      <xdr:col>12</xdr:col>
      <xdr:colOff>104775</xdr:colOff>
      <xdr:row>5</xdr:row>
      <xdr:rowOff>495300</xdr:rowOff>
    </xdr:to>
    <xdr:pic>
      <xdr:nvPicPr>
        <xdr:cNvPr id="71304" name="Picture 2">
          <a:extLst>
            <a:ext uri="{FF2B5EF4-FFF2-40B4-BE49-F238E27FC236}">
              <a16:creationId xmlns:a16="http://schemas.microsoft.com/office/drawing/2014/main" id="{00000000-0008-0000-0800-0000881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438275"/>
          <a:ext cx="6286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276225</xdr:colOff>
      <xdr:row>5</xdr:row>
      <xdr:rowOff>47625</xdr:rowOff>
    </xdr:from>
    <xdr:to>
      <xdr:col>28</xdr:col>
      <xdr:colOff>171450</xdr:colOff>
      <xdr:row>6</xdr:row>
      <xdr:rowOff>9525</xdr:rowOff>
    </xdr:to>
    <xdr:pic>
      <xdr:nvPicPr>
        <xdr:cNvPr id="71305" name="Picture 3">
          <a:extLst>
            <a:ext uri="{FF2B5EF4-FFF2-40B4-BE49-F238E27FC236}">
              <a16:creationId xmlns:a16="http://schemas.microsoft.com/office/drawing/2014/main" id="{00000000-0008-0000-0800-0000891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34400" y="1447800"/>
          <a:ext cx="6191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238125</xdr:colOff>
      <xdr:row>5</xdr:row>
      <xdr:rowOff>38100</xdr:rowOff>
    </xdr:from>
    <xdr:to>
      <xdr:col>20</xdr:col>
      <xdr:colOff>171450</xdr:colOff>
      <xdr:row>5</xdr:row>
      <xdr:rowOff>495300</xdr:rowOff>
    </xdr:to>
    <xdr:pic>
      <xdr:nvPicPr>
        <xdr:cNvPr id="71306" name="Picture 4">
          <a:extLst>
            <a:ext uri="{FF2B5EF4-FFF2-40B4-BE49-F238E27FC236}">
              <a16:creationId xmlns:a16="http://schemas.microsoft.com/office/drawing/2014/main" id="{00000000-0008-0000-0800-00008A1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19850" y="1438275"/>
          <a:ext cx="6000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200025</xdr:colOff>
      <xdr:row>5</xdr:row>
      <xdr:rowOff>47625</xdr:rowOff>
    </xdr:from>
    <xdr:to>
      <xdr:col>24</xdr:col>
      <xdr:colOff>180975</xdr:colOff>
      <xdr:row>6</xdr:row>
      <xdr:rowOff>0</xdr:rowOff>
    </xdr:to>
    <xdr:pic>
      <xdr:nvPicPr>
        <xdr:cNvPr id="71307" name="Picture 5">
          <a:extLst>
            <a:ext uri="{FF2B5EF4-FFF2-40B4-BE49-F238E27FC236}">
              <a16:creationId xmlns:a16="http://schemas.microsoft.com/office/drawing/2014/main" id="{00000000-0008-0000-0800-00008B1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429500" y="1447800"/>
          <a:ext cx="6286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200025</xdr:colOff>
      <xdr:row>5</xdr:row>
      <xdr:rowOff>57150</xdr:rowOff>
    </xdr:from>
    <xdr:to>
      <xdr:col>16</xdr:col>
      <xdr:colOff>76200</xdr:colOff>
      <xdr:row>6</xdr:row>
      <xdr:rowOff>0</xdr:rowOff>
    </xdr:to>
    <xdr:pic>
      <xdr:nvPicPr>
        <xdr:cNvPr id="71308" name="Picture 6">
          <a:extLst>
            <a:ext uri="{FF2B5EF4-FFF2-40B4-BE49-F238E27FC236}">
              <a16:creationId xmlns:a16="http://schemas.microsoft.com/office/drawing/2014/main" id="{00000000-0008-0000-0800-00008C1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29225" y="1457325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161925</xdr:rowOff>
    </xdr:from>
    <xdr:to>
      <xdr:col>2</xdr:col>
      <xdr:colOff>285750</xdr:colOff>
      <xdr:row>3</xdr:row>
      <xdr:rowOff>161925</xdr:rowOff>
    </xdr:to>
    <xdr:pic>
      <xdr:nvPicPr>
        <xdr:cNvPr id="71309" name="Picture 7">
          <a:extLst>
            <a:ext uri="{FF2B5EF4-FFF2-40B4-BE49-F238E27FC236}">
              <a16:creationId xmlns:a16="http://schemas.microsoft.com/office/drawing/2014/main" id="{00000000-0008-0000-0800-00008D1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161925"/>
          <a:ext cx="10096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47625</xdr:colOff>
      <xdr:row>0</xdr:row>
      <xdr:rowOff>228600</xdr:rowOff>
    </xdr:from>
    <xdr:to>
      <xdr:col>29</xdr:col>
      <xdr:colOff>285750</xdr:colOff>
      <xdr:row>3</xdr:row>
      <xdr:rowOff>238125</xdr:rowOff>
    </xdr:to>
    <xdr:pic>
      <xdr:nvPicPr>
        <xdr:cNvPr id="71310" name="Picture 190">
          <a:extLst>
            <a:ext uri="{FF2B5EF4-FFF2-40B4-BE49-F238E27FC236}">
              <a16:creationId xmlns:a16="http://schemas.microsoft.com/office/drawing/2014/main" id="{00000000-0008-0000-0800-00008E1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601075" y="228600"/>
          <a:ext cx="10477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285750</xdr:colOff>
      <xdr:row>19</xdr:row>
      <xdr:rowOff>28575</xdr:rowOff>
    </xdr:from>
    <xdr:to>
      <xdr:col>8</xdr:col>
      <xdr:colOff>66675</xdr:colOff>
      <xdr:row>19</xdr:row>
      <xdr:rowOff>466725</xdr:rowOff>
    </xdr:to>
    <xdr:pic>
      <xdr:nvPicPr>
        <xdr:cNvPr id="71311" name="Picture 1">
          <a:extLst>
            <a:ext uri="{FF2B5EF4-FFF2-40B4-BE49-F238E27FC236}">
              <a16:creationId xmlns:a16="http://schemas.microsoft.com/office/drawing/2014/main" id="{00000000-0008-0000-0800-00008F1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4819650"/>
          <a:ext cx="5524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19</xdr:row>
      <xdr:rowOff>38100</xdr:rowOff>
    </xdr:from>
    <xdr:to>
      <xdr:col>12</xdr:col>
      <xdr:colOff>104775</xdr:colOff>
      <xdr:row>19</xdr:row>
      <xdr:rowOff>495300</xdr:rowOff>
    </xdr:to>
    <xdr:pic>
      <xdr:nvPicPr>
        <xdr:cNvPr id="71312" name="Picture 2">
          <a:extLst>
            <a:ext uri="{FF2B5EF4-FFF2-40B4-BE49-F238E27FC236}">
              <a16:creationId xmlns:a16="http://schemas.microsoft.com/office/drawing/2014/main" id="{00000000-0008-0000-0800-0000901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4829175"/>
          <a:ext cx="6286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276225</xdr:colOff>
      <xdr:row>19</xdr:row>
      <xdr:rowOff>47625</xdr:rowOff>
    </xdr:from>
    <xdr:to>
      <xdr:col>28</xdr:col>
      <xdr:colOff>171450</xdr:colOff>
      <xdr:row>20</xdr:row>
      <xdr:rowOff>9525</xdr:rowOff>
    </xdr:to>
    <xdr:pic>
      <xdr:nvPicPr>
        <xdr:cNvPr id="71313" name="Picture 3">
          <a:extLst>
            <a:ext uri="{FF2B5EF4-FFF2-40B4-BE49-F238E27FC236}">
              <a16:creationId xmlns:a16="http://schemas.microsoft.com/office/drawing/2014/main" id="{00000000-0008-0000-0800-0000911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34400" y="4838700"/>
          <a:ext cx="6191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238125</xdr:colOff>
      <xdr:row>19</xdr:row>
      <xdr:rowOff>38100</xdr:rowOff>
    </xdr:from>
    <xdr:to>
      <xdr:col>20</xdr:col>
      <xdr:colOff>171450</xdr:colOff>
      <xdr:row>19</xdr:row>
      <xdr:rowOff>495300</xdr:rowOff>
    </xdr:to>
    <xdr:pic>
      <xdr:nvPicPr>
        <xdr:cNvPr id="71314" name="Picture 4">
          <a:extLst>
            <a:ext uri="{FF2B5EF4-FFF2-40B4-BE49-F238E27FC236}">
              <a16:creationId xmlns:a16="http://schemas.microsoft.com/office/drawing/2014/main" id="{00000000-0008-0000-0800-0000921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19850" y="4829175"/>
          <a:ext cx="6000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200025</xdr:colOff>
      <xdr:row>19</xdr:row>
      <xdr:rowOff>47625</xdr:rowOff>
    </xdr:from>
    <xdr:to>
      <xdr:col>24</xdr:col>
      <xdr:colOff>180975</xdr:colOff>
      <xdr:row>20</xdr:row>
      <xdr:rowOff>0</xdr:rowOff>
    </xdr:to>
    <xdr:pic>
      <xdr:nvPicPr>
        <xdr:cNvPr id="71315" name="Picture 5">
          <a:extLst>
            <a:ext uri="{FF2B5EF4-FFF2-40B4-BE49-F238E27FC236}">
              <a16:creationId xmlns:a16="http://schemas.microsoft.com/office/drawing/2014/main" id="{00000000-0008-0000-0800-0000931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429500" y="4838700"/>
          <a:ext cx="6286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200025</xdr:colOff>
      <xdr:row>19</xdr:row>
      <xdr:rowOff>57150</xdr:rowOff>
    </xdr:from>
    <xdr:to>
      <xdr:col>16</xdr:col>
      <xdr:colOff>76200</xdr:colOff>
      <xdr:row>20</xdr:row>
      <xdr:rowOff>0</xdr:rowOff>
    </xdr:to>
    <xdr:pic>
      <xdr:nvPicPr>
        <xdr:cNvPr id="71316" name="Picture 6">
          <a:extLst>
            <a:ext uri="{FF2B5EF4-FFF2-40B4-BE49-F238E27FC236}">
              <a16:creationId xmlns:a16="http://schemas.microsoft.com/office/drawing/2014/main" id="{00000000-0008-0000-0800-0000941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29225" y="4848225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285750</xdr:colOff>
      <xdr:row>34</xdr:row>
      <xdr:rowOff>28575</xdr:rowOff>
    </xdr:from>
    <xdr:to>
      <xdr:col>8</xdr:col>
      <xdr:colOff>66675</xdr:colOff>
      <xdr:row>34</xdr:row>
      <xdr:rowOff>466725</xdr:rowOff>
    </xdr:to>
    <xdr:pic>
      <xdr:nvPicPr>
        <xdr:cNvPr id="71317" name="Picture 1">
          <a:extLst>
            <a:ext uri="{FF2B5EF4-FFF2-40B4-BE49-F238E27FC236}">
              <a16:creationId xmlns:a16="http://schemas.microsoft.com/office/drawing/2014/main" id="{00000000-0008-0000-0800-0000951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8410575"/>
          <a:ext cx="5524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34</xdr:row>
      <xdr:rowOff>38100</xdr:rowOff>
    </xdr:from>
    <xdr:to>
      <xdr:col>12</xdr:col>
      <xdr:colOff>104775</xdr:colOff>
      <xdr:row>34</xdr:row>
      <xdr:rowOff>495300</xdr:rowOff>
    </xdr:to>
    <xdr:pic>
      <xdr:nvPicPr>
        <xdr:cNvPr id="71318" name="Picture 2">
          <a:extLst>
            <a:ext uri="{FF2B5EF4-FFF2-40B4-BE49-F238E27FC236}">
              <a16:creationId xmlns:a16="http://schemas.microsoft.com/office/drawing/2014/main" id="{00000000-0008-0000-0800-0000961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8420100"/>
          <a:ext cx="6286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276225</xdr:colOff>
      <xdr:row>34</xdr:row>
      <xdr:rowOff>47625</xdr:rowOff>
    </xdr:from>
    <xdr:to>
      <xdr:col>28</xdr:col>
      <xdr:colOff>171450</xdr:colOff>
      <xdr:row>35</xdr:row>
      <xdr:rowOff>9525</xdr:rowOff>
    </xdr:to>
    <xdr:pic>
      <xdr:nvPicPr>
        <xdr:cNvPr id="71319" name="Picture 3">
          <a:extLst>
            <a:ext uri="{FF2B5EF4-FFF2-40B4-BE49-F238E27FC236}">
              <a16:creationId xmlns:a16="http://schemas.microsoft.com/office/drawing/2014/main" id="{00000000-0008-0000-0800-0000971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34400" y="8429625"/>
          <a:ext cx="6191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238125</xdr:colOff>
      <xdr:row>34</xdr:row>
      <xdr:rowOff>38100</xdr:rowOff>
    </xdr:from>
    <xdr:to>
      <xdr:col>20</xdr:col>
      <xdr:colOff>171450</xdr:colOff>
      <xdr:row>34</xdr:row>
      <xdr:rowOff>495300</xdr:rowOff>
    </xdr:to>
    <xdr:pic>
      <xdr:nvPicPr>
        <xdr:cNvPr id="71320" name="Picture 4">
          <a:extLst>
            <a:ext uri="{FF2B5EF4-FFF2-40B4-BE49-F238E27FC236}">
              <a16:creationId xmlns:a16="http://schemas.microsoft.com/office/drawing/2014/main" id="{00000000-0008-0000-0800-0000981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19850" y="8420100"/>
          <a:ext cx="6000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200025</xdr:colOff>
      <xdr:row>34</xdr:row>
      <xdr:rowOff>47625</xdr:rowOff>
    </xdr:from>
    <xdr:to>
      <xdr:col>24</xdr:col>
      <xdr:colOff>180975</xdr:colOff>
      <xdr:row>35</xdr:row>
      <xdr:rowOff>0</xdr:rowOff>
    </xdr:to>
    <xdr:pic>
      <xdr:nvPicPr>
        <xdr:cNvPr id="71321" name="Picture 5">
          <a:extLst>
            <a:ext uri="{FF2B5EF4-FFF2-40B4-BE49-F238E27FC236}">
              <a16:creationId xmlns:a16="http://schemas.microsoft.com/office/drawing/2014/main" id="{00000000-0008-0000-0800-0000991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429500" y="8429625"/>
          <a:ext cx="6286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200025</xdr:colOff>
      <xdr:row>34</xdr:row>
      <xdr:rowOff>57150</xdr:rowOff>
    </xdr:from>
    <xdr:to>
      <xdr:col>16</xdr:col>
      <xdr:colOff>76200</xdr:colOff>
      <xdr:row>35</xdr:row>
      <xdr:rowOff>0</xdr:rowOff>
    </xdr:to>
    <xdr:pic>
      <xdr:nvPicPr>
        <xdr:cNvPr id="71322" name="Picture 6">
          <a:extLst>
            <a:ext uri="{FF2B5EF4-FFF2-40B4-BE49-F238E27FC236}">
              <a16:creationId xmlns:a16="http://schemas.microsoft.com/office/drawing/2014/main" id="{00000000-0008-0000-0800-00009A1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29225" y="843915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topLeftCell="A37" zoomScaleNormal="100" workbookViewId="0">
      <selection activeCell="AD49" sqref="AD49"/>
    </sheetView>
  </sheetViews>
  <sheetFormatPr defaultRowHeight="15.75"/>
  <cols>
    <col min="1" max="1" width="2.5703125" style="55" customWidth="1"/>
    <col min="2" max="2" width="12.7109375" style="54" customWidth="1"/>
    <col min="3" max="3" width="7.7109375" style="58" customWidth="1"/>
    <col min="4" max="4" width="3.85546875" style="58" customWidth="1"/>
    <col min="5" max="5" width="16.42578125" style="36" customWidth="1"/>
    <col min="6" max="6" width="4.85546875" style="77" customWidth="1"/>
    <col min="7" max="7" width="4.7109375" style="55" customWidth="1"/>
    <col min="8" max="8" width="1.85546875" style="78" hidden="1" customWidth="1"/>
    <col min="9" max="9" width="5.7109375" style="55" customWidth="1"/>
    <col min="10" max="10" width="4.5703125" style="79" customWidth="1"/>
    <col min="11" max="11" width="4.42578125" style="55" customWidth="1"/>
    <col min="12" max="12" width="0.5703125" style="78" hidden="1" customWidth="1"/>
    <col min="13" max="13" width="5.7109375" style="55" customWidth="1"/>
    <col min="14" max="14" width="4.85546875" style="79" customWidth="1"/>
    <col min="15" max="15" width="4.85546875" style="55" customWidth="1"/>
    <col min="16" max="16" width="2.140625" style="78" customWidth="1"/>
    <col min="17" max="17" width="5.7109375" style="55" customWidth="1"/>
    <col min="18" max="18" width="4.85546875" style="79" customWidth="1"/>
    <col min="19" max="19" width="4.85546875" style="53" customWidth="1"/>
    <col min="20" max="20" width="0.140625" style="58" customWidth="1"/>
    <col min="21" max="21" width="5.7109375" style="52" customWidth="1"/>
    <col min="22" max="23" width="4.85546875" style="52" customWidth="1"/>
    <col min="24" max="24" width="1.85546875" style="58" customWidth="1"/>
    <col min="25" max="25" width="5.7109375" style="52" customWidth="1"/>
    <col min="26" max="26" width="4.42578125" style="52" customWidth="1"/>
    <col min="27" max="27" width="4.5703125" style="52" customWidth="1"/>
    <col min="28" max="28" width="1.85546875" style="58" customWidth="1"/>
    <col min="29" max="29" width="5.7109375" style="52" customWidth="1"/>
    <col min="30" max="30" width="7" style="52" customWidth="1"/>
    <col min="31" max="31" width="0.85546875" style="52" customWidth="1"/>
    <col min="32" max="16384" width="9.140625" style="52"/>
  </cols>
  <sheetData>
    <row r="1" spans="1:31" ht="25.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</row>
    <row r="2" spans="1:31" ht="5.25" customHeight="1">
      <c r="A2" s="57"/>
      <c r="F2" s="52"/>
      <c r="G2" s="52"/>
      <c r="H2" s="58"/>
      <c r="I2" s="52"/>
      <c r="J2" s="52"/>
      <c r="K2" s="52"/>
      <c r="L2" s="58"/>
      <c r="M2" s="52"/>
      <c r="N2" s="52"/>
      <c r="O2" s="52"/>
      <c r="P2" s="58"/>
      <c r="Q2" s="52"/>
      <c r="R2" s="52"/>
      <c r="S2" s="52"/>
    </row>
    <row r="3" spans="1:31" ht="21.75" customHeight="1" thickBot="1">
      <c r="A3" s="212" t="s">
        <v>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</row>
    <row r="4" spans="1:31" s="64" customFormat="1" ht="39.75" customHeight="1">
      <c r="A4" s="59" t="s">
        <v>2</v>
      </c>
      <c r="B4" s="60" t="s">
        <v>3</v>
      </c>
      <c r="C4" s="61" t="s">
        <v>4</v>
      </c>
      <c r="D4" s="61"/>
      <c r="E4" s="62"/>
      <c r="F4" s="213"/>
      <c r="G4" s="214"/>
      <c r="H4" s="214"/>
      <c r="I4" s="215"/>
      <c r="J4" s="213"/>
      <c r="K4" s="214"/>
      <c r="L4" s="214"/>
      <c r="M4" s="215"/>
      <c r="N4" s="213"/>
      <c r="O4" s="214"/>
      <c r="P4" s="214"/>
      <c r="Q4" s="215"/>
      <c r="R4" s="213"/>
      <c r="S4" s="214"/>
      <c r="T4" s="214"/>
      <c r="U4" s="215"/>
      <c r="V4" s="213"/>
      <c r="W4" s="214"/>
      <c r="X4" s="214"/>
      <c r="Y4" s="215"/>
      <c r="Z4" s="213"/>
      <c r="AA4" s="214"/>
      <c r="AB4" s="214"/>
      <c r="AC4" s="215"/>
      <c r="AD4" s="63" t="s">
        <v>5</v>
      </c>
    </row>
    <row r="5" spans="1:31" s="151" customFormat="1" ht="15" customHeight="1" thickBot="1">
      <c r="A5" s="144"/>
      <c r="B5" s="90"/>
      <c r="C5" s="144"/>
      <c r="D5" s="144"/>
      <c r="E5" s="145"/>
      <c r="F5" s="146" t="s">
        <v>6</v>
      </c>
      <c r="G5" s="147" t="s">
        <v>7</v>
      </c>
      <c r="H5" s="148"/>
      <c r="I5" s="149" t="s">
        <v>5</v>
      </c>
      <c r="J5" s="146" t="s">
        <v>6</v>
      </c>
      <c r="K5" s="147" t="s">
        <v>7</v>
      </c>
      <c r="L5" s="148"/>
      <c r="M5" s="149" t="s">
        <v>5</v>
      </c>
      <c r="N5" s="146" t="s">
        <v>6</v>
      </c>
      <c r="O5" s="147" t="s">
        <v>7</v>
      </c>
      <c r="P5" s="148"/>
      <c r="Q5" s="149" t="s">
        <v>5</v>
      </c>
      <c r="R5" s="146" t="s">
        <v>6</v>
      </c>
      <c r="S5" s="147" t="s">
        <v>7</v>
      </c>
      <c r="T5" s="148"/>
      <c r="U5" s="149" t="s">
        <v>5</v>
      </c>
      <c r="V5" s="146" t="s">
        <v>6</v>
      </c>
      <c r="W5" s="147" t="s">
        <v>7</v>
      </c>
      <c r="X5" s="148"/>
      <c r="Y5" s="149" t="s">
        <v>5</v>
      </c>
      <c r="Z5" s="146" t="s">
        <v>6</v>
      </c>
      <c r="AA5" s="147" t="s">
        <v>7</v>
      </c>
      <c r="AB5" s="148"/>
      <c r="AC5" s="149" t="s">
        <v>5</v>
      </c>
      <c r="AD5" s="150"/>
    </row>
    <row r="6" spans="1:31" s="75" customFormat="1" ht="16.5" customHeight="1">
      <c r="A6" s="20" t="s">
        <v>8</v>
      </c>
      <c r="B6" s="99" t="s">
        <v>9</v>
      </c>
      <c r="C6" s="100" t="s">
        <v>10</v>
      </c>
      <c r="D6" s="103">
        <v>2007</v>
      </c>
      <c r="E6" s="97" t="s">
        <v>11</v>
      </c>
      <c r="F6" s="41">
        <v>3.6</v>
      </c>
      <c r="G6" s="21">
        <v>8.9</v>
      </c>
      <c r="H6" s="22"/>
      <c r="I6" s="47">
        <f t="shared" ref="I6:I37" si="0">F6+G6-H6</f>
        <v>12.5</v>
      </c>
      <c r="J6" s="41">
        <v>1.2</v>
      </c>
      <c r="K6" s="21">
        <v>8.9</v>
      </c>
      <c r="L6" s="22"/>
      <c r="M6" s="43">
        <f t="shared" ref="M6:M37" si="1">J6+K6-L6</f>
        <v>10.1</v>
      </c>
      <c r="N6" s="45">
        <v>1.9</v>
      </c>
      <c r="O6" s="21">
        <v>9.4499999999999993</v>
      </c>
      <c r="P6" s="22"/>
      <c r="Q6" s="47">
        <f t="shared" ref="Q6:Q37" si="2">N6+O6-P6</f>
        <v>11.35</v>
      </c>
      <c r="R6" s="41">
        <v>2</v>
      </c>
      <c r="S6" s="21">
        <v>9.65</v>
      </c>
      <c r="T6" s="22"/>
      <c r="U6" s="43">
        <f t="shared" ref="U6:U37" si="3">R6+S6-T6</f>
        <v>11.65</v>
      </c>
      <c r="V6" s="45">
        <v>3.1</v>
      </c>
      <c r="W6" s="21">
        <v>9.0500000000000007</v>
      </c>
      <c r="X6" s="22"/>
      <c r="Y6" s="47">
        <f t="shared" ref="Y6:Y37" si="4">V6+W6-X6</f>
        <v>12.15</v>
      </c>
      <c r="Z6" s="41">
        <v>0.6</v>
      </c>
      <c r="AA6" s="21">
        <v>9.75</v>
      </c>
      <c r="AB6" s="22"/>
      <c r="AC6" s="43">
        <f t="shared" ref="AC6:AC37" si="5">Z6+AA6-AB6</f>
        <v>10.35</v>
      </c>
      <c r="AD6" s="49">
        <f t="shared" ref="AD6:AD37" si="6">I6+M6+Q6+U6+Y6+AC6</f>
        <v>68.099999999999994</v>
      </c>
    </row>
    <row r="7" spans="1:31" s="75" customFormat="1" ht="16.5" customHeight="1">
      <c r="A7" s="23" t="s">
        <v>12</v>
      </c>
      <c r="B7" s="101" t="s">
        <v>13</v>
      </c>
      <c r="C7" s="102" t="s">
        <v>14</v>
      </c>
      <c r="D7" s="96">
        <v>2007</v>
      </c>
      <c r="E7" s="98" t="s">
        <v>11</v>
      </c>
      <c r="F7" s="42">
        <v>2.6</v>
      </c>
      <c r="G7" s="15">
        <v>8.5</v>
      </c>
      <c r="H7" s="19"/>
      <c r="I7" s="48">
        <f t="shared" si="0"/>
        <v>11.1</v>
      </c>
      <c r="J7" s="42">
        <v>1.2</v>
      </c>
      <c r="K7" s="15">
        <v>8.5</v>
      </c>
      <c r="L7" s="19"/>
      <c r="M7" s="44">
        <f t="shared" si="1"/>
        <v>9.6999999999999993</v>
      </c>
      <c r="N7" s="46">
        <v>1.8</v>
      </c>
      <c r="O7" s="15">
        <v>8.6999999999999993</v>
      </c>
      <c r="P7" s="19"/>
      <c r="Q7" s="48">
        <f t="shared" si="2"/>
        <v>10.5</v>
      </c>
      <c r="R7" s="42">
        <v>2</v>
      </c>
      <c r="S7" s="15">
        <v>9.3000000000000007</v>
      </c>
      <c r="T7" s="19"/>
      <c r="U7" s="44">
        <f t="shared" si="3"/>
        <v>11.3</v>
      </c>
      <c r="V7" s="46">
        <v>1.4</v>
      </c>
      <c r="W7" s="15">
        <v>9</v>
      </c>
      <c r="X7" s="19"/>
      <c r="Y7" s="48">
        <f t="shared" si="4"/>
        <v>10.4</v>
      </c>
      <c r="Z7" s="46">
        <v>0.6</v>
      </c>
      <c r="AA7" s="15">
        <v>9.5</v>
      </c>
      <c r="AB7" s="19"/>
      <c r="AC7" s="44">
        <f t="shared" si="5"/>
        <v>10.1</v>
      </c>
      <c r="AD7" s="50">
        <f t="shared" si="6"/>
        <v>63.099999999999994</v>
      </c>
    </row>
    <row r="8" spans="1:31" s="75" customFormat="1" ht="16.5" customHeight="1">
      <c r="A8" s="23" t="s">
        <v>15</v>
      </c>
      <c r="B8" s="101" t="s">
        <v>16</v>
      </c>
      <c r="C8" s="102" t="s">
        <v>17</v>
      </c>
      <c r="D8" s="96">
        <v>2007</v>
      </c>
      <c r="E8" s="98" t="s">
        <v>18</v>
      </c>
      <c r="F8" s="42">
        <v>2.6</v>
      </c>
      <c r="G8" s="15">
        <v>9.4499999999999993</v>
      </c>
      <c r="H8" s="19"/>
      <c r="I8" s="48">
        <f t="shared" si="0"/>
        <v>12.049999999999999</v>
      </c>
      <c r="J8" s="42">
        <v>1.2</v>
      </c>
      <c r="K8" s="15">
        <v>8.25</v>
      </c>
      <c r="L8" s="19"/>
      <c r="M8" s="44">
        <f t="shared" si="1"/>
        <v>9.4499999999999993</v>
      </c>
      <c r="N8" s="46">
        <v>1.3</v>
      </c>
      <c r="O8" s="15">
        <v>9.3000000000000007</v>
      </c>
      <c r="P8" s="19"/>
      <c r="Q8" s="48">
        <f t="shared" si="2"/>
        <v>10.600000000000001</v>
      </c>
      <c r="R8" s="42">
        <v>2</v>
      </c>
      <c r="S8" s="15">
        <v>9.4</v>
      </c>
      <c r="T8" s="19"/>
      <c r="U8" s="44">
        <f t="shared" si="3"/>
        <v>11.4</v>
      </c>
      <c r="V8" s="46">
        <v>1.8</v>
      </c>
      <c r="W8" s="15">
        <v>8.15</v>
      </c>
      <c r="X8" s="19"/>
      <c r="Y8" s="48">
        <f t="shared" si="4"/>
        <v>9.9500000000000011</v>
      </c>
      <c r="Z8" s="46"/>
      <c r="AA8" s="15">
        <v>9.5500000000000007</v>
      </c>
      <c r="AB8" s="19"/>
      <c r="AC8" s="44">
        <f t="shared" si="5"/>
        <v>9.5500000000000007</v>
      </c>
      <c r="AD8" s="50">
        <f t="shared" si="6"/>
        <v>63</v>
      </c>
    </row>
    <row r="9" spans="1:31" s="75" customFormat="1" ht="16.5" customHeight="1">
      <c r="A9" s="23" t="s">
        <v>19</v>
      </c>
      <c r="B9" s="101" t="s">
        <v>20</v>
      </c>
      <c r="C9" s="102" t="s">
        <v>21</v>
      </c>
      <c r="D9" s="96">
        <v>2007</v>
      </c>
      <c r="E9" s="98" t="s">
        <v>18</v>
      </c>
      <c r="F9" s="42">
        <v>2.4</v>
      </c>
      <c r="G9" s="15">
        <v>9.1999999999999993</v>
      </c>
      <c r="H9" s="19"/>
      <c r="I9" s="48">
        <f t="shared" si="0"/>
        <v>11.6</v>
      </c>
      <c r="J9" s="42">
        <v>1.2</v>
      </c>
      <c r="K9" s="15">
        <v>8.1999999999999993</v>
      </c>
      <c r="L9" s="19"/>
      <c r="M9" s="44">
        <f t="shared" si="1"/>
        <v>9.3999999999999986</v>
      </c>
      <c r="N9" s="46">
        <v>1.9</v>
      </c>
      <c r="O9" s="15">
        <v>8.65</v>
      </c>
      <c r="P9" s="19"/>
      <c r="Q9" s="48">
        <f t="shared" si="2"/>
        <v>10.55</v>
      </c>
      <c r="R9" s="42">
        <v>2</v>
      </c>
      <c r="S9" s="15">
        <v>8.9499999999999993</v>
      </c>
      <c r="T9" s="19"/>
      <c r="U9" s="44">
        <f t="shared" si="3"/>
        <v>10.95</v>
      </c>
      <c r="V9" s="46">
        <v>1.8</v>
      </c>
      <c r="W9" s="15">
        <v>8.5</v>
      </c>
      <c r="X9" s="19"/>
      <c r="Y9" s="48">
        <f t="shared" si="4"/>
        <v>10.3</v>
      </c>
      <c r="Z9" s="46"/>
      <c r="AA9" s="15">
        <v>9.9499999999999993</v>
      </c>
      <c r="AB9" s="19"/>
      <c r="AC9" s="44">
        <f t="shared" si="5"/>
        <v>9.9499999999999993</v>
      </c>
      <c r="AD9" s="50">
        <f t="shared" si="6"/>
        <v>62.75</v>
      </c>
    </row>
    <row r="10" spans="1:31" s="75" customFormat="1" ht="16.5" customHeight="1">
      <c r="A10" s="23" t="s">
        <v>22</v>
      </c>
      <c r="B10" s="101" t="s">
        <v>23</v>
      </c>
      <c r="C10" s="102" t="s">
        <v>24</v>
      </c>
      <c r="D10" s="96">
        <v>2007</v>
      </c>
      <c r="E10" s="98" t="s">
        <v>25</v>
      </c>
      <c r="F10" s="42">
        <v>2.8</v>
      </c>
      <c r="G10" s="15">
        <v>8.1999999999999993</v>
      </c>
      <c r="H10" s="19"/>
      <c r="I10" s="48">
        <f t="shared" si="0"/>
        <v>11</v>
      </c>
      <c r="J10" s="46">
        <v>0.6</v>
      </c>
      <c r="K10" s="15">
        <v>8.9499999999999993</v>
      </c>
      <c r="L10" s="19"/>
      <c r="M10" s="44">
        <f t="shared" si="1"/>
        <v>9.5499999999999989</v>
      </c>
      <c r="N10" s="46">
        <v>1.9</v>
      </c>
      <c r="O10" s="15">
        <v>8.25</v>
      </c>
      <c r="P10" s="19"/>
      <c r="Q10" s="48">
        <f t="shared" si="2"/>
        <v>10.15</v>
      </c>
      <c r="R10" s="42">
        <v>2</v>
      </c>
      <c r="S10" s="15">
        <v>8.9499999999999993</v>
      </c>
      <c r="T10" s="19"/>
      <c r="U10" s="44">
        <f t="shared" si="3"/>
        <v>10.95</v>
      </c>
      <c r="V10" s="46">
        <v>2.6</v>
      </c>
      <c r="W10" s="15">
        <v>8.1</v>
      </c>
      <c r="X10" s="19"/>
      <c r="Y10" s="48">
        <f t="shared" si="4"/>
        <v>10.7</v>
      </c>
      <c r="Z10" s="42">
        <v>0.6</v>
      </c>
      <c r="AA10" s="15">
        <v>9.5</v>
      </c>
      <c r="AB10" s="19"/>
      <c r="AC10" s="44">
        <f t="shared" si="5"/>
        <v>10.1</v>
      </c>
      <c r="AD10" s="50">
        <f t="shared" si="6"/>
        <v>62.449999999999996</v>
      </c>
    </row>
    <row r="11" spans="1:31" s="75" customFormat="1" ht="16.5" customHeight="1">
      <c r="A11" s="23" t="s">
        <v>26</v>
      </c>
      <c r="B11" s="101" t="s">
        <v>27</v>
      </c>
      <c r="C11" s="102" t="s">
        <v>28</v>
      </c>
      <c r="D11" s="96">
        <v>2008</v>
      </c>
      <c r="E11" s="98" t="s">
        <v>18</v>
      </c>
      <c r="F11" s="42">
        <v>2.5</v>
      </c>
      <c r="G11" s="15">
        <v>8.75</v>
      </c>
      <c r="H11" s="19"/>
      <c r="I11" s="48">
        <f t="shared" si="0"/>
        <v>11.25</v>
      </c>
      <c r="J11" s="42">
        <v>1.2</v>
      </c>
      <c r="K11" s="15">
        <v>8.4499999999999993</v>
      </c>
      <c r="L11" s="19"/>
      <c r="M11" s="44">
        <f t="shared" si="1"/>
        <v>9.6499999999999986</v>
      </c>
      <c r="N11" s="46">
        <v>1.9</v>
      </c>
      <c r="O11" s="15">
        <v>8.5</v>
      </c>
      <c r="P11" s="19"/>
      <c r="Q11" s="48">
        <f t="shared" si="2"/>
        <v>10.4</v>
      </c>
      <c r="R11" s="42">
        <v>2</v>
      </c>
      <c r="S11" s="15">
        <v>9.1</v>
      </c>
      <c r="T11" s="19"/>
      <c r="U11" s="44">
        <f t="shared" si="3"/>
        <v>11.1</v>
      </c>
      <c r="V11" s="46">
        <v>1.2</v>
      </c>
      <c r="W11" s="15">
        <v>8.35</v>
      </c>
      <c r="X11" s="19"/>
      <c r="Y11" s="48">
        <f t="shared" si="4"/>
        <v>9.5499999999999989</v>
      </c>
      <c r="Z11" s="46"/>
      <c r="AA11" s="15">
        <v>9.4499999999999993</v>
      </c>
      <c r="AB11" s="19"/>
      <c r="AC11" s="44">
        <f t="shared" si="5"/>
        <v>9.4499999999999993</v>
      </c>
      <c r="AD11" s="50">
        <f t="shared" si="6"/>
        <v>61.399999999999991</v>
      </c>
      <c r="AE11" s="56"/>
    </row>
    <row r="12" spans="1:31" s="76" customFormat="1" ht="16.5" customHeight="1">
      <c r="A12" s="23" t="s">
        <v>29</v>
      </c>
      <c r="B12" s="101" t="s">
        <v>30</v>
      </c>
      <c r="C12" s="102" t="s">
        <v>31</v>
      </c>
      <c r="D12" s="96">
        <v>2007</v>
      </c>
      <c r="E12" s="98" t="s">
        <v>32</v>
      </c>
      <c r="F12" s="42">
        <v>2.5</v>
      </c>
      <c r="G12" s="15">
        <v>8.5500000000000007</v>
      </c>
      <c r="H12" s="19"/>
      <c r="I12" s="48">
        <f t="shared" si="0"/>
        <v>11.05</v>
      </c>
      <c r="J12" s="46"/>
      <c r="K12" s="15">
        <v>9</v>
      </c>
      <c r="L12" s="19"/>
      <c r="M12" s="44">
        <f t="shared" si="1"/>
        <v>9</v>
      </c>
      <c r="N12" s="46">
        <v>1.8</v>
      </c>
      <c r="O12" s="15">
        <v>8.75</v>
      </c>
      <c r="P12" s="19"/>
      <c r="Q12" s="48">
        <f t="shared" si="2"/>
        <v>10.55</v>
      </c>
      <c r="R12" s="42">
        <v>2</v>
      </c>
      <c r="S12" s="15">
        <v>9.5500000000000007</v>
      </c>
      <c r="T12" s="19"/>
      <c r="U12" s="44">
        <f t="shared" si="3"/>
        <v>11.55</v>
      </c>
      <c r="V12" s="46">
        <v>3.2</v>
      </c>
      <c r="W12" s="15">
        <v>5.7</v>
      </c>
      <c r="X12" s="19"/>
      <c r="Y12" s="48">
        <f t="shared" si="4"/>
        <v>8.9</v>
      </c>
      <c r="Z12" s="42">
        <v>0.6</v>
      </c>
      <c r="AA12" s="15">
        <v>9.35</v>
      </c>
      <c r="AB12" s="19"/>
      <c r="AC12" s="44">
        <f t="shared" si="5"/>
        <v>9.9499999999999993</v>
      </c>
      <c r="AD12" s="50">
        <f t="shared" si="6"/>
        <v>61</v>
      </c>
    </row>
    <row r="13" spans="1:31" s="76" customFormat="1" ht="16.5" customHeight="1">
      <c r="A13" s="23" t="s">
        <v>33</v>
      </c>
      <c r="B13" s="101" t="s">
        <v>34</v>
      </c>
      <c r="C13" s="102" t="s">
        <v>35</v>
      </c>
      <c r="D13" s="96">
        <v>2007</v>
      </c>
      <c r="E13" s="98" t="s">
        <v>11</v>
      </c>
      <c r="F13" s="42">
        <v>2.5</v>
      </c>
      <c r="G13" s="15">
        <v>8.6</v>
      </c>
      <c r="H13" s="19"/>
      <c r="I13" s="48">
        <f t="shared" si="0"/>
        <v>11.1</v>
      </c>
      <c r="J13" s="42">
        <v>1.2</v>
      </c>
      <c r="K13" s="15">
        <v>7.55</v>
      </c>
      <c r="L13" s="19"/>
      <c r="M13" s="44">
        <f t="shared" si="1"/>
        <v>8.75</v>
      </c>
      <c r="N13" s="46">
        <v>1.2</v>
      </c>
      <c r="O13" s="15">
        <v>8.85</v>
      </c>
      <c r="P13" s="19"/>
      <c r="Q13" s="48">
        <f t="shared" si="2"/>
        <v>10.049999999999999</v>
      </c>
      <c r="R13" s="42">
        <v>2</v>
      </c>
      <c r="S13" s="15">
        <v>9.3000000000000007</v>
      </c>
      <c r="T13" s="19"/>
      <c r="U13" s="44">
        <f t="shared" si="3"/>
        <v>11.3</v>
      </c>
      <c r="V13" s="46">
        <v>1.2</v>
      </c>
      <c r="W13" s="15">
        <v>8.5</v>
      </c>
      <c r="X13" s="19"/>
      <c r="Y13" s="48">
        <f t="shared" si="4"/>
        <v>9.6999999999999993</v>
      </c>
      <c r="Z13" s="46">
        <v>0.6</v>
      </c>
      <c r="AA13" s="15">
        <v>9.4499999999999993</v>
      </c>
      <c r="AB13" s="19"/>
      <c r="AC13" s="44">
        <f t="shared" si="5"/>
        <v>10.049999999999999</v>
      </c>
      <c r="AD13" s="50">
        <f t="shared" si="6"/>
        <v>60.95</v>
      </c>
    </row>
    <row r="14" spans="1:31" ht="16.5" customHeight="1">
      <c r="A14" s="23" t="s">
        <v>36</v>
      </c>
      <c r="B14" s="101" t="s">
        <v>37</v>
      </c>
      <c r="C14" s="102" t="s">
        <v>38</v>
      </c>
      <c r="D14" s="96">
        <v>2007</v>
      </c>
      <c r="E14" s="98" t="s">
        <v>39</v>
      </c>
      <c r="F14" s="42">
        <v>1.9</v>
      </c>
      <c r="G14" s="15">
        <v>8.5</v>
      </c>
      <c r="H14" s="19"/>
      <c r="I14" s="48">
        <f t="shared" si="0"/>
        <v>10.4</v>
      </c>
      <c r="J14" s="46"/>
      <c r="K14" s="15">
        <v>9.3000000000000007</v>
      </c>
      <c r="L14" s="19"/>
      <c r="M14" s="44">
        <f t="shared" si="1"/>
        <v>9.3000000000000007</v>
      </c>
      <c r="N14" s="46">
        <v>1.2</v>
      </c>
      <c r="O14" s="15">
        <v>8.65</v>
      </c>
      <c r="P14" s="19"/>
      <c r="Q14" s="48">
        <f t="shared" si="2"/>
        <v>9.85</v>
      </c>
      <c r="R14" s="42">
        <v>2</v>
      </c>
      <c r="S14" s="15">
        <v>9.5500000000000007</v>
      </c>
      <c r="T14" s="19"/>
      <c r="U14" s="44">
        <f t="shared" si="3"/>
        <v>11.55</v>
      </c>
      <c r="V14" s="46">
        <v>1.2</v>
      </c>
      <c r="W14" s="15">
        <v>8.6999999999999993</v>
      </c>
      <c r="X14" s="19"/>
      <c r="Y14" s="48">
        <f t="shared" si="4"/>
        <v>9.8999999999999986</v>
      </c>
      <c r="Z14" s="42">
        <v>0.6</v>
      </c>
      <c r="AA14" s="15">
        <v>8.8000000000000007</v>
      </c>
      <c r="AB14" s="19"/>
      <c r="AC14" s="44">
        <f t="shared" si="5"/>
        <v>9.4</v>
      </c>
      <c r="AD14" s="50">
        <f t="shared" si="6"/>
        <v>60.400000000000006</v>
      </c>
    </row>
    <row r="15" spans="1:31" ht="16.5" customHeight="1">
      <c r="A15" s="23" t="s">
        <v>40</v>
      </c>
      <c r="B15" s="101" t="s">
        <v>41</v>
      </c>
      <c r="C15" s="102" t="s">
        <v>42</v>
      </c>
      <c r="D15" s="96">
        <v>2007</v>
      </c>
      <c r="E15" s="98" t="s">
        <v>39</v>
      </c>
      <c r="F15" s="42">
        <v>1.9</v>
      </c>
      <c r="G15" s="15">
        <v>8.75</v>
      </c>
      <c r="H15" s="19"/>
      <c r="I15" s="48">
        <f t="shared" si="0"/>
        <v>10.65</v>
      </c>
      <c r="J15" s="46">
        <v>0.6</v>
      </c>
      <c r="K15" s="15">
        <v>9.1</v>
      </c>
      <c r="L15" s="19"/>
      <c r="M15" s="44">
        <f t="shared" si="1"/>
        <v>9.6999999999999993</v>
      </c>
      <c r="N15" s="46">
        <v>1.2</v>
      </c>
      <c r="O15" s="15">
        <v>8.85</v>
      </c>
      <c r="P15" s="19"/>
      <c r="Q15" s="48">
        <f t="shared" si="2"/>
        <v>10.049999999999999</v>
      </c>
      <c r="R15" s="42">
        <v>2</v>
      </c>
      <c r="S15" s="15">
        <v>9.3000000000000007</v>
      </c>
      <c r="T15" s="19"/>
      <c r="U15" s="44">
        <f t="shared" si="3"/>
        <v>11.3</v>
      </c>
      <c r="V15" s="46">
        <v>1.2</v>
      </c>
      <c r="W15" s="15">
        <v>8.1999999999999993</v>
      </c>
      <c r="X15" s="19"/>
      <c r="Y15" s="48">
        <f t="shared" si="4"/>
        <v>9.3999999999999986</v>
      </c>
      <c r="Z15" s="42">
        <v>0.6</v>
      </c>
      <c r="AA15" s="15">
        <v>8.6</v>
      </c>
      <c r="AB15" s="19"/>
      <c r="AC15" s="44">
        <f t="shared" si="5"/>
        <v>9.1999999999999993</v>
      </c>
      <c r="AD15" s="50">
        <f t="shared" si="6"/>
        <v>60.3</v>
      </c>
    </row>
    <row r="16" spans="1:31" ht="16.5" customHeight="1">
      <c r="A16" s="23" t="s">
        <v>43</v>
      </c>
      <c r="B16" s="95" t="s">
        <v>44</v>
      </c>
      <c r="C16" s="94" t="s">
        <v>45</v>
      </c>
      <c r="D16" s="93">
        <v>2007</v>
      </c>
      <c r="E16" s="93" t="s">
        <v>46</v>
      </c>
      <c r="F16" s="42">
        <v>3.1</v>
      </c>
      <c r="G16" s="15">
        <v>7.85</v>
      </c>
      <c r="H16" s="19"/>
      <c r="I16" s="48">
        <f t="shared" si="0"/>
        <v>10.95</v>
      </c>
      <c r="J16" s="46"/>
      <c r="K16" s="15">
        <v>9.4</v>
      </c>
      <c r="L16" s="19"/>
      <c r="M16" s="44">
        <f t="shared" si="1"/>
        <v>9.4</v>
      </c>
      <c r="N16" s="46">
        <v>1.9</v>
      </c>
      <c r="O16" s="15">
        <v>8.4</v>
      </c>
      <c r="P16" s="19"/>
      <c r="Q16" s="48">
        <f t="shared" si="2"/>
        <v>10.3</v>
      </c>
      <c r="R16" s="42">
        <v>2</v>
      </c>
      <c r="S16" s="15">
        <v>9.1999999999999993</v>
      </c>
      <c r="T16" s="19"/>
      <c r="U16" s="44">
        <f t="shared" si="3"/>
        <v>11.2</v>
      </c>
      <c r="V16" s="46">
        <v>1.2</v>
      </c>
      <c r="W16" s="15">
        <v>8.1999999999999993</v>
      </c>
      <c r="X16" s="19"/>
      <c r="Y16" s="48">
        <f t="shared" si="4"/>
        <v>9.3999999999999986</v>
      </c>
      <c r="Z16" s="42">
        <v>0.6</v>
      </c>
      <c r="AA16" s="15">
        <v>8.25</v>
      </c>
      <c r="AB16" s="19"/>
      <c r="AC16" s="44">
        <f t="shared" si="5"/>
        <v>8.85</v>
      </c>
      <c r="AD16" s="50">
        <f t="shared" si="6"/>
        <v>60.1</v>
      </c>
    </row>
    <row r="17" spans="1:30" ht="16.5" customHeight="1">
      <c r="A17" s="23" t="s">
        <v>47</v>
      </c>
      <c r="B17" s="101" t="s">
        <v>48</v>
      </c>
      <c r="C17" s="102" t="s">
        <v>49</v>
      </c>
      <c r="D17" s="96">
        <v>2007</v>
      </c>
      <c r="E17" s="98" t="s">
        <v>50</v>
      </c>
      <c r="F17" s="42">
        <v>2.8</v>
      </c>
      <c r="G17" s="15">
        <v>6</v>
      </c>
      <c r="H17" s="19"/>
      <c r="I17" s="48">
        <f t="shared" si="0"/>
        <v>8.8000000000000007</v>
      </c>
      <c r="J17" s="46">
        <v>1.2</v>
      </c>
      <c r="K17" s="15">
        <v>9.1</v>
      </c>
      <c r="L17" s="19"/>
      <c r="M17" s="44">
        <f t="shared" si="1"/>
        <v>10.299999999999999</v>
      </c>
      <c r="N17" s="46">
        <v>1.9</v>
      </c>
      <c r="O17" s="15">
        <v>8.6</v>
      </c>
      <c r="P17" s="19"/>
      <c r="Q17" s="48">
        <f t="shared" si="2"/>
        <v>10.5</v>
      </c>
      <c r="R17" s="42">
        <v>2</v>
      </c>
      <c r="S17" s="15">
        <v>9</v>
      </c>
      <c r="T17" s="19"/>
      <c r="U17" s="44">
        <f t="shared" si="3"/>
        <v>11</v>
      </c>
      <c r="V17" s="46">
        <v>1.2</v>
      </c>
      <c r="W17" s="15">
        <v>8.4</v>
      </c>
      <c r="X17" s="19"/>
      <c r="Y17" s="48">
        <f t="shared" si="4"/>
        <v>9.6</v>
      </c>
      <c r="Z17" s="42"/>
      <c r="AA17" s="15">
        <v>9.5</v>
      </c>
      <c r="AB17" s="19"/>
      <c r="AC17" s="44">
        <f t="shared" si="5"/>
        <v>9.5</v>
      </c>
      <c r="AD17" s="50">
        <f t="shared" si="6"/>
        <v>59.7</v>
      </c>
    </row>
    <row r="18" spans="1:30" ht="16.5" customHeight="1">
      <c r="A18" s="23" t="s">
        <v>51</v>
      </c>
      <c r="B18" s="101" t="s">
        <v>52</v>
      </c>
      <c r="C18" s="102" t="s">
        <v>53</v>
      </c>
      <c r="D18" s="96">
        <v>2009</v>
      </c>
      <c r="E18" s="98" t="s">
        <v>54</v>
      </c>
      <c r="F18" s="42">
        <v>2.5</v>
      </c>
      <c r="G18" s="15">
        <v>8.1</v>
      </c>
      <c r="H18" s="19"/>
      <c r="I18" s="48">
        <f t="shared" si="0"/>
        <v>10.6</v>
      </c>
      <c r="J18" s="46"/>
      <c r="K18" s="15">
        <v>8.65</v>
      </c>
      <c r="L18" s="19"/>
      <c r="M18" s="44">
        <f t="shared" si="1"/>
        <v>8.65</v>
      </c>
      <c r="N18" s="46">
        <v>1.4</v>
      </c>
      <c r="O18" s="15">
        <v>8.9</v>
      </c>
      <c r="P18" s="19"/>
      <c r="Q18" s="48">
        <f t="shared" si="2"/>
        <v>10.3</v>
      </c>
      <c r="R18" s="42">
        <v>2</v>
      </c>
      <c r="S18" s="15">
        <v>9.1</v>
      </c>
      <c r="T18" s="19"/>
      <c r="U18" s="44">
        <f t="shared" si="3"/>
        <v>11.1</v>
      </c>
      <c r="V18" s="46">
        <v>1.2</v>
      </c>
      <c r="W18" s="15">
        <v>7.5</v>
      </c>
      <c r="X18" s="19"/>
      <c r="Y18" s="48">
        <f t="shared" si="4"/>
        <v>8.6999999999999993</v>
      </c>
      <c r="Z18" s="42"/>
      <c r="AA18" s="15">
        <v>9.4</v>
      </c>
      <c r="AB18" s="19"/>
      <c r="AC18" s="44">
        <f t="shared" si="5"/>
        <v>9.4</v>
      </c>
      <c r="AD18" s="50">
        <f t="shared" si="6"/>
        <v>58.749999999999993</v>
      </c>
    </row>
    <row r="19" spans="1:30" ht="16.5" customHeight="1">
      <c r="A19" s="23" t="s">
        <v>55</v>
      </c>
      <c r="B19" s="101" t="s">
        <v>56</v>
      </c>
      <c r="C19" s="102" t="s">
        <v>57</v>
      </c>
      <c r="D19" s="96">
        <v>2007</v>
      </c>
      <c r="E19" s="98" t="s">
        <v>58</v>
      </c>
      <c r="F19" s="42">
        <v>2.4</v>
      </c>
      <c r="G19" s="15">
        <v>8.25</v>
      </c>
      <c r="H19" s="19"/>
      <c r="I19" s="48">
        <f t="shared" si="0"/>
        <v>10.65</v>
      </c>
      <c r="J19" s="46"/>
      <c r="K19" s="15">
        <v>8.25</v>
      </c>
      <c r="L19" s="19"/>
      <c r="M19" s="44">
        <f t="shared" si="1"/>
        <v>8.25</v>
      </c>
      <c r="N19" s="46">
        <v>1.2</v>
      </c>
      <c r="O19" s="15">
        <v>8.9</v>
      </c>
      <c r="P19" s="19"/>
      <c r="Q19" s="48">
        <f t="shared" si="2"/>
        <v>10.1</v>
      </c>
      <c r="R19" s="42">
        <v>2</v>
      </c>
      <c r="S19" s="15">
        <v>8.5500000000000007</v>
      </c>
      <c r="T19" s="19"/>
      <c r="U19" s="44">
        <f t="shared" si="3"/>
        <v>10.55</v>
      </c>
      <c r="V19" s="46">
        <v>0.6</v>
      </c>
      <c r="W19" s="15">
        <v>8.6</v>
      </c>
      <c r="X19" s="19"/>
      <c r="Y19" s="48">
        <f t="shared" si="4"/>
        <v>9.1999999999999993</v>
      </c>
      <c r="Z19" s="42"/>
      <c r="AA19" s="15">
        <v>9.25</v>
      </c>
      <c r="AB19" s="19"/>
      <c r="AC19" s="44">
        <f t="shared" si="5"/>
        <v>9.25</v>
      </c>
      <c r="AD19" s="50">
        <f t="shared" si="6"/>
        <v>58</v>
      </c>
    </row>
    <row r="20" spans="1:30" ht="16.5" customHeight="1">
      <c r="A20" s="23" t="s">
        <v>59</v>
      </c>
      <c r="B20" s="101" t="s">
        <v>60</v>
      </c>
      <c r="C20" s="102" t="s">
        <v>10</v>
      </c>
      <c r="D20" s="96">
        <v>2009</v>
      </c>
      <c r="E20" s="98" t="s">
        <v>61</v>
      </c>
      <c r="F20" s="42">
        <v>2.1</v>
      </c>
      <c r="G20" s="15">
        <v>8</v>
      </c>
      <c r="H20" s="19"/>
      <c r="I20" s="48">
        <f t="shared" si="0"/>
        <v>10.1</v>
      </c>
      <c r="J20" s="46"/>
      <c r="K20" s="15">
        <v>9</v>
      </c>
      <c r="L20" s="19"/>
      <c r="M20" s="44">
        <f t="shared" si="1"/>
        <v>9</v>
      </c>
      <c r="N20" s="46">
        <v>1.8</v>
      </c>
      <c r="O20" s="15">
        <v>7.85</v>
      </c>
      <c r="P20" s="19"/>
      <c r="Q20" s="48">
        <f t="shared" si="2"/>
        <v>9.65</v>
      </c>
      <c r="R20" s="42">
        <v>2</v>
      </c>
      <c r="S20" s="15">
        <v>8.9499999999999993</v>
      </c>
      <c r="T20" s="19"/>
      <c r="U20" s="44">
        <f t="shared" si="3"/>
        <v>10.95</v>
      </c>
      <c r="V20" s="46">
        <v>0.9</v>
      </c>
      <c r="W20" s="15">
        <v>8.65</v>
      </c>
      <c r="X20" s="142"/>
      <c r="Y20" s="48">
        <f t="shared" si="4"/>
        <v>9.5500000000000007</v>
      </c>
      <c r="Z20" s="42"/>
      <c r="AA20" s="15">
        <v>8.65</v>
      </c>
      <c r="AB20" s="19"/>
      <c r="AC20" s="44">
        <f t="shared" si="5"/>
        <v>8.65</v>
      </c>
      <c r="AD20" s="50">
        <f t="shared" si="6"/>
        <v>57.9</v>
      </c>
    </row>
    <row r="21" spans="1:30" ht="16.5" customHeight="1">
      <c r="A21" s="23" t="s">
        <v>62</v>
      </c>
      <c r="B21" s="101" t="s">
        <v>63</v>
      </c>
      <c r="C21" s="102" t="s">
        <v>64</v>
      </c>
      <c r="D21" s="96">
        <v>2008</v>
      </c>
      <c r="E21" s="98" t="s">
        <v>54</v>
      </c>
      <c r="F21" s="42">
        <v>2.1</v>
      </c>
      <c r="G21" s="15">
        <v>8.8000000000000007</v>
      </c>
      <c r="H21" s="19"/>
      <c r="I21" s="48">
        <f t="shared" si="0"/>
        <v>10.9</v>
      </c>
      <c r="J21" s="46"/>
      <c r="K21" s="15">
        <v>8.5500000000000007</v>
      </c>
      <c r="L21" s="19"/>
      <c r="M21" s="44">
        <f t="shared" si="1"/>
        <v>8.5500000000000007</v>
      </c>
      <c r="N21" s="46">
        <v>1.3</v>
      </c>
      <c r="O21" s="15">
        <v>8.5</v>
      </c>
      <c r="P21" s="19"/>
      <c r="Q21" s="48">
        <f t="shared" si="2"/>
        <v>9.8000000000000007</v>
      </c>
      <c r="R21" s="42">
        <v>2</v>
      </c>
      <c r="S21" s="15">
        <v>9.1</v>
      </c>
      <c r="T21" s="19"/>
      <c r="U21" s="44">
        <f t="shared" si="3"/>
        <v>11.1</v>
      </c>
      <c r="V21" s="46">
        <v>0.6</v>
      </c>
      <c r="W21" s="15">
        <v>8.1</v>
      </c>
      <c r="X21" s="19"/>
      <c r="Y21" s="48">
        <f t="shared" si="4"/>
        <v>8.6999999999999993</v>
      </c>
      <c r="Z21" s="42"/>
      <c r="AA21" s="15">
        <v>8.6</v>
      </c>
      <c r="AB21" s="19"/>
      <c r="AC21" s="44">
        <f t="shared" si="5"/>
        <v>8.6</v>
      </c>
      <c r="AD21" s="50">
        <f t="shared" si="6"/>
        <v>57.65</v>
      </c>
    </row>
    <row r="22" spans="1:30" ht="16.5" customHeight="1">
      <c r="A22" s="23" t="s">
        <v>65</v>
      </c>
      <c r="B22" s="101" t="s">
        <v>66</v>
      </c>
      <c r="C22" s="102" t="s">
        <v>67</v>
      </c>
      <c r="D22" s="96">
        <v>2007</v>
      </c>
      <c r="E22" s="98" t="s">
        <v>68</v>
      </c>
      <c r="F22" s="42">
        <v>1.2</v>
      </c>
      <c r="G22" s="15">
        <v>8.5500000000000007</v>
      </c>
      <c r="H22" s="19"/>
      <c r="I22" s="48">
        <f t="shared" si="0"/>
        <v>9.75</v>
      </c>
      <c r="J22" s="46"/>
      <c r="K22" s="15">
        <v>8.65</v>
      </c>
      <c r="L22" s="19"/>
      <c r="M22" s="44">
        <f t="shared" si="1"/>
        <v>8.65</v>
      </c>
      <c r="N22" s="46">
        <v>1.2</v>
      </c>
      <c r="O22" s="15">
        <v>8.5500000000000007</v>
      </c>
      <c r="P22" s="19"/>
      <c r="Q22" s="48">
        <f t="shared" si="2"/>
        <v>9.75</v>
      </c>
      <c r="R22" s="42">
        <v>2</v>
      </c>
      <c r="S22" s="15">
        <v>9.4</v>
      </c>
      <c r="T22" s="19"/>
      <c r="U22" s="44">
        <f t="shared" si="3"/>
        <v>11.4</v>
      </c>
      <c r="V22" s="46">
        <v>0.6</v>
      </c>
      <c r="W22" s="15">
        <v>8.6</v>
      </c>
      <c r="X22" s="19"/>
      <c r="Y22" s="48">
        <f t="shared" si="4"/>
        <v>9.1999999999999993</v>
      </c>
      <c r="Z22" s="42"/>
      <c r="AA22" s="15">
        <v>8.8000000000000007</v>
      </c>
      <c r="AB22" s="19"/>
      <c r="AC22" s="44">
        <f t="shared" si="5"/>
        <v>8.8000000000000007</v>
      </c>
      <c r="AD22" s="50">
        <f t="shared" si="6"/>
        <v>57.55</v>
      </c>
    </row>
    <row r="23" spans="1:30" ht="16.5" customHeight="1">
      <c r="A23" s="23" t="s">
        <v>69</v>
      </c>
      <c r="B23" s="101" t="s">
        <v>70</v>
      </c>
      <c r="C23" s="102" t="s">
        <v>71</v>
      </c>
      <c r="D23" s="96">
        <v>2006</v>
      </c>
      <c r="E23" s="98" t="s">
        <v>32</v>
      </c>
      <c r="F23" s="42">
        <v>1.3</v>
      </c>
      <c r="G23" s="15">
        <v>8.4</v>
      </c>
      <c r="H23" s="19"/>
      <c r="I23" s="48">
        <f t="shared" si="0"/>
        <v>9.7000000000000011</v>
      </c>
      <c r="J23" s="46"/>
      <c r="K23" s="15">
        <v>8.9</v>
      </c>
      <c r="L23" s="19"/>
      <c r="M23" s="44">
        <f t="shared" si="1"/>
        <v>8.9</v>
      </c>
      <c r="N23" s="46">
        <v>0.6</v>
      </c>
      <c r="O23" s="15">
        <v>8.6</v>
      </c>
      <c r="P23" s="19"/>
      <c r="Q23" s="48">
        <f t="shared" si="2"/>
        <v>9.1999999999999993</v>
      </c>
      <c r="R23" s="42">
        <v>2</v>
      </c>
      <c r="S23" s="15">
        <v>8.8000000000000007</v>
      </c>
      <c r="T23" s="19"/>
      <c r="U23" s="44">
        <f t="shared" si="3"/>
        <v>10.8</v>
      </c>
      <c r="V23" s="46">
        <v>1.2</v>
      </c>
      <c r="W23" s="15">
        <v>7.9</v>
      </c>
      <c r="X23" s="19"/>
      <c r="Y23" s="48">
        <f t="shared" si="4"/>
        <v>9.1</v>
      </c>
      <c r="Z23" s="42"/>
      <c r="AA23" s="15">
        <v>9.35</v>
      </c>
      <c r="AB23" s="19"/>
      <c r="AC23" s="44">
        <f t="shared" si="5"/>
        <v>9.35</v>
      </c>
      <c r="AD23" s="50">
        <f t="shared" si="6"/>
        <v>57.050000000000004</v>
      </c>
    </row>
    <row r="24" spans="1:30" ht="16.5" customHeight="1">
      <c r="A24" s="23" t="s">
        <v>72</v>
      </c>
      <c r="B24" s="101" t="s">
        <v>73</v>
      </c>
      <c r="C24" s="102" t="s">
        <v>74</v>
      </c>
      <c r="D24" s="96">
        <v>2007</v>
      </c>
      <c r="E24" s="98" t="s">
        <v>58</v>
      </c>
      <c r="F24" s="42">
        <v>1.8</v>
      </c>
      <c r="G24" s="15">
        <v>8.85</v>
      </c>
      <c r="H24" s="19"/>
      <c r="I24" s="48">
        <f t="shared" si="0"/>
        <v>10.65</v>
      </c>
      <c r="J24" s="46">
        <v>0.6</v>
      </c>
      <c r="K24" s="15">
        <v>8.35</v>
      </c>
      <c r="L24" s="19"/>
      <c r="M24" s="44">
        <f t="shared" si="1"/>
        <v>8.9499999999999993</v>
      </c>
      <c r="N24" s="46">
        <v>1.2</v>
      </c>
      <c r="O24" s="15">
        <v>8.6999999999999993</v>
      </c>
      <c r="P24" s="19"/>
      <c r="Q24" s="48">
        <f t="shared" si="2"/>
        <v>9.8999999999999986</v>
      </c>
      <c r="R24" s="42">
        <v>2</v>
      </c>
      <c r="S24" s="15">
        <v>8.8000000000000007</v>
      </c>
      <c r="T24" s="19"/>
      <c r="U24" s="44">
        <f t="shared" si="3"/>
        <v>10.8</v>
      </c>
      <c r="V24" s="46">
        <v>0.6</v>
      </c>
      <c r="W24" s="15">
        <v>7.7</v>
      </c>
      <c r="X24" s="19"/>
      <c r="Y24" s="48">
        <f t="shared" si="4"/>
        <v>8.3000000000000007</v>
      </c>
      <c r="Z24" s="42"/>
      <c r="AA24" s="15">
        <v>8.3000000000000007</v>
      </c>
      <c r="AB24" s="19"/>
      <c r="AC24" s="44">
        <f t="shared" si="5"/>
        <v>8.3000000000000007</v>
      </c>
      <c r="AD24" s="50">
        <f t="shared" si="6"/>
        <v>56.899999999999991</v>
      </c>
    </row>
    <row r="25" spans="1:30" ht="16.5" customHeight="1">
      <c r="A25" s="23" t="s">
        <v>75</v>
      </c>
      <c r="B25" s="101" t="s">
        <v>76</v>
      </c>
      <c r="C25" s="102" t="s">
        <v>77</v>
      </c>
      <c r="D25" s="96">
        <v>2008</v>
      </c>
      <c r="E25" s="98" t="s">
        <v>78</v>
      </c>
      <c r="F25" s="42">
        <v>2.1</v>
      </c>
      <c r="G25" s="15">
        <v>8.5</v>
      </c>
      <c r="H25" s="19"/>
      <c r="I25" s="48">
        <f t="shared" si="0"/>
        <v>10.6</v>
      </c>
      <c r="J25" s="46"/>
      <c r="K25" s="15">
        <v>9</v>
      </c>
      <c r="L25" s="19"/>
      <c r="M25" s="44">
        <f t="shared" si="1"/>
        <v>9</v>
      </c>
      <c r="N25" s="46">
        <v>1.9</v>
      </c>
      <c r="O25" s="15">
        <v>8.1999999999999993</v>
      </c>
      <c r="P25" s="19"/>
      <c r="Q25" s="48">
        <f t="shared" si="2"/>
        <v>10.1</v>
      </c>
      <c r="R25" s="42">
        <v>2</v>
      </c>
      <c r="S25" s="15">
        <v>7.7</v>
      </c>
      <c r="T25" s="19"/>
      <c r="U25" s="44">
        <f t="shared" si="3"/>
        <v>9.6999999999999993</v>
      </c>
      <c r="V25" s="46">
        <v>0.6</v>
      </c>
      <c r="W25" s="15">
        <v>8.4</v>
      </c>
      <c r="X25" s="19"/>
      <c r="Y25" s="48">
        <f t="shared" si="4"/>
        <v>9</v>
      </c>
      <c r="Z25" s="42"/>
      <c r="AA25" s="15">
        <v>8.4499999999999993</v>
      </c>
      <c r="AB25" s="19"/>
      <c r="AC25" s="44">
        <f t="shared" si="5"/>
        <v>8.4499999999999993</v>
      </c>
      <c r="AD25" s="50">
        <f t="shared" si="6"/>
        <v>56.850000000000009</v>
      </c>
    </row>
    <row r="26" spans="1:30">
      <c r="A26" s="23" t="s">
        <v>79</v>
      </c>
      <c r="B26" s="101" t="s">
        <v>80</v>
      </c>
      <c r="C26" s="102" t="s">
        <v>81</v>
      </c>
      <c r="D26" s="96">
        <v>2007</v>
      </c>
      <c r="E26" s="98" t="s">
        <v>68</v>
      </c>
      <c r="F26" s="42">
        <v>1.9</v>
      </c>
      <c r="G26" s="15">
        <v>8.3000000000000007</v>
      </c>
      <c r="H26" s="19"/>
      <c r="I26" s="48">
        <f t="shared" si="0"/>
        <v>10.200000000000001</v>
      </c>
      <c r="J26" s="46">
        <v>0.6</v>
      </c>
      <c r="K26" s="15">
        <v>7</v>
      </c>
      <c r="L26" s="19"/>
      <c r="M26" s="44">
        <f t="shared" si="1"/>
        <v>7.6</v>
      </c>
      <c r="N26" s="46">
        <v>1.2</v>
      </c>
      <c r="O26" s="15">
        <v>8.6999999999999993</v>
      </c>
      <c r="P26" s="19"/>
      <c r="Q26" s="48">
        <f t="shared" si="2"/>
        <v>9.8999999999999986</v>
      </c>
      <c r="R26" s="42">
        <v>2</v>
      </c>
      <c r="S26" s="15">
        <v>9.1999999999999993</v>
      </c>
      <c r="T26" s="19"/>
      <c r="U26" s="44">
        <f t="shared" si="3"/>
        <v>11.2</v>
      </c>
      <c r="V26" s="46">
        <v>0.6</v>
      </c>
      <c r="W26" s="15">
        <v>8.75</v>
      </c>
      <c r="X26" s="19"/>
      <c r="Y26" s="48">
        <f t="shared" si="4"/>
        <v>9.35</v>
      </c>
      <c r="Z26" s="42"/>
      <c r="AA26" s="15">
        <v>8.6</v>
      </c>
      <c r="AB26" s="19"/>
      <c r="AC26" s="44">
        <f t="shared" si="5"/>
        <v>8.6</v>
      </c>
      <c r="AD26" s="50">
        <f t="shared" si="6"/>
        <v>56.85</v>
      </c>
    </row>
    <row r="27" spans="1:30">
      <c r="A27" s="23" t="s">
        <v>82</v>
      </c>
      <c r="B27" s="101" t="s">
        <v>83</v>
      </c>
      <c r="C27" s="102" t="s">
        <v>74</v>
      </c>
      <c r="D27" s="96">
        <v>2008</v>
      </c>
      <c r="E27" s="98" t="s">
        <v>32</v>
      </c>
      <c r="F27" s="42">
        <v>1.2</v>
      </c>
      <c r="G27" s="15">
        <v>8.6999999999999993</v>
      </c>
      <c r="H27" s="19"/>
      <c r="I27" s="48">
        <f t="shared" si="0"/>
        <v>9.8999999999999986</v>
      </c>
      <c r="J27" s="46"/>
      <c r="K27" s="15">
        <v>8</v>
      </c>
      <c r="L27" s="19"/>
      <c r="M27" s="44">
        <f t="shared" si="1"/>
        <v>8</v>
      </c>
      <c r="N27" s="46">
        <v>0.6</v>
      </c>
      <c r="O27" s="15">
        <v>8.5</v>
      </c>
      <c r="P27" s="19"/>
      <c r="Q27" s="48">
        <f t="shared" si="2"/>
        <v>9.1</v>
      </c>
      <c r="R27" s="42">
        <v>2</v>
      </c>
      <c r="S27" s="15">
        <v>9.15</v>
      </c>
      <c r="T27" s="19"/>
      <c r="U27" s="44">
        <f t="shared" si="3"/>
        <v>11.15</v>
      </c>
      <c r="V27" s="46">
        <v>1.2</v>
      </c>
      <c r="W27" s="15">
        <v>8.1999999999999993</v>
      </c>
      <c r="X27" s="19"/>
      <c r="Y27" s="48">
        <f t="shared" si="4"/>
        <v>9.3999999999999986</v>
      </c>
      <c r="Z27" s="42"/>
      <c r="AA27" s="15">
        <v>9.3000000000000007</v>
      </c>
      <c r="AB27" s="19"/>
      <c r="AC27" s="44">
        <f t="shared" si="5"/>
        <v>9.3000000000000007</v>
      </c>
      <c r="AD27" s="50">
        <f t="shared" si="6"/>
        <v>56.849999999999994</v>
      </c>
    </row>
    <row r="28" spans="1:30">
      <c r="A28" s="23" t="s">
        <v>84</v>
      </c>
      <c r="B28" s="101" t="s">
        <v>85</v>
      </c>
      <c r="C28" s="102" t="s">
        <v>86</v>
      </c>
      <c r="D28" s="96">
        <v>2009</v>
      </c>
      <c r="E28" s="98" t="s">
        <v>78</v>
      </c>
      <c r="F28" s="42">
        <v>1.9</v>
      </c>
      <c r="G28" s="15">
        <v>8.9</v>
      </c>
      <c r="H28" s="19"/>
      <c r="I28" s="48">
        <f t="shared" si="0"/>
        <v>10.8</v>
      </c>
      <c r="J28" s="46"/>
      <c r="K28" s="15">
        <v>8.65</v>
      </c>
      <c r="L28" s="19"/>
      <c r="M28" s="44">
        <f t="shared" si="1"/>
        <v>8.65</v>
      </c>
      <c r="N28" s="46">
        <v>1.3</v>
      </c>
      <c r="O28" s="15">
        <v>8.15</v>
      </c>
      <c r="P28" s="19"/>
      <c r="Q28" s="48">
        <f t="shared" si="2"/>
        <v>9.4500000000000011</v>
      </c>
      <c r="R28" s="42">
        <v>2</v>
      </c>
      <c r="S28" s="15">
        <v>8.5500000000000007</v>
      </c>
      <c r="T28" s="19"/>
      <c r="U28" s="44">
        <f t="shared" si="3"/>
        <v>10.55</v>
      </c>
      <c r="V28" s="46">
        <v>0.6</v>
      </c>
      <c r="W28" s="15">
        <v>7.8</v>
      </c>
      <c r="X28" s="19"/>
      <c r="Y28" s="48">
        <f t="shared" si="4"/>
        <v>8.4</v>
      </c>
      <c r="Z28" s="42"/>
      <c r="AA28" s="15">
        <v>8.9</v>
      </c>
      <c r="AB28" s="19"/>
      <c r="AC28" s="44">
        <f t="shared" si="5"/>
        <v>8.9</v>
      </c>
      <c r="AD28" s="50">
        <f t="shared" si="6"/>
        <v>56.75</v>
      </c>
    </row>
    <row r="29" spans="1:30">
      <c r="A29" s="23" t="s">
        <v>87</v>
      </c>
      <c r="B29" s="101" t="s">
        <v>88</v>
      </c>
      <c r="C29" s="102" t="s">
        <v>89</v>
      </c>
      <c r="D29" s="96">
        <v>2008</v>
      </c>
      <c r="E29" s="98" t="s">
        <v>68</v>
      </c>
      <c r="F29" s="42">
        <v>1.2</v>
      </c>
      <c r="G29" s="15">
        <v>8.6</v>
      </c>
      <c r="H29" s="19"/>
      <c r="I29" s="48">
        <f t="shared" si="0"/>
        <v>9.7999999999999989</v>
      </c>
      <c r="J29" s="46"/>
      <c r="K29" s="15">
        <v>8.4</v>
      </c>
      <c r="L29" s="19"/>
      <c r="M29" s="44">
        <f t="shared" si="1"/>
        <v>8.4</v>
      </c>
      <c r="N29" s="46">
        <v>1.2</v>
      </c>
      <c r="O29" s="15">
        <v>8.1999999999999993</v>
      </c>
      <c r="P29" s="19"/>
      <c r="Q29" s="48">
        <f t="shared" si="2"/>
        <v>9.3999999999999986</v>
      </c>
      <c r="R29" s="42">
        <v>2</v>
      </c>
      <c r="S29" s="15">
        <v>8.9</v>
      </c>
      <c r="T29" s="19"/>
      <c r="U29" s="44">
        <f t="shared" si="3"/>
        <v>10.9</v>
      </c>
      <c r="V29" s="46">
        <v>0.6</v>
      </c>
      <c r="W29" s="15">
        <v>8.3000000000000007</v>
      </c>
      <c r="X29" s="19"/>
      <c r="Y29" s="48">
        <f t="shared" si="4"/>
        <v>8.9</v>
      </c>
      <c r="Z29" s="42"/>
      <c r="AA29" s="15">
        <v>8.75</v>
      </c>
      <c r="AB29" s="19"/>
      <c r="AC29" s="44">
        <f t="shared" si="5"/>
        <v>8.75</v>
      </c>
      <c r="AD29" s="50">
        <f t="shared" si="6"/>
        <v>56.15</v>
      </c>
    </row>
    <row r="30" spans="1:30">
      <c r="A30" s="23" t="s">
        <v>90</v>
      </c>
      <c r="B30" s="101" t="s">
        <v>91</v>
      </c>
      <c r="C30" s="102" t="s">
        <v>92</v>
      </c>
      <c r="D30" s="96">
        <v>2008</v>
      </c>
      <c r="E30" s="98" t="s">
        <v>54</v>
      </c>
      <c r="F30" s="42">
        <v>1.9</v>
      </c>
      <c r="G30" s="15">
        <v>8.5500000000000007</v>
      </c>
      <c r="H30" s="19"/>
      <c r="I30" s="48">
        <f t="shared" si="0"/>
        <v>10.450000000000001</v>
      </c>
      <c r="J30" s="46"/>
      <c r="K30" s="15">
        <v>8.35</v>
      </c>
      <c r="L30" s="19"/>
      <c r="M30" s="44">
        <f t="shared" si="1"/>
        <v>8.35</v>
      </c>
      <c r="N30" s="46">
        <v>1.2</v>
      </c>
      <c r="O30" s="15">
        <v>8.0500000000000007</v>
      </c>
      <c r="P30" s="19"/>
      <c r="Q30" s="48">
        <f t="shared" si="2"/>
        <v>9.25</v>
      </c>
      <c r="R30" s="42">
        <v>2</v>
      </c>
      <c r="S30" s="15">
        <v>9.1</v>
      </c>
      <c r="T30" s="19"/>
      <c r="U30" s="44">
        <f t="shared" si="3"/>
        <v>11.1</v>
      </c>
      <c r="V30" s="46">
        <v>0.6</v>
      </c>
      <c r="W30" s="15">
        <v>7.45</v>
      </c>
      <c r="X30" s="19"/>
      <c r="Y30" s="48">
        <f t="shared" si="4"/>
        <v>8.0500000000000007</v>
      </c>
      <c r="Z30" s="42"/>
      <c r="AA30" s="15">
        <v>8.6999999999999993</v>
      </c>
      <c r="AB30" s="19"/>
      <c r="AC30" s="44">
        <f t="shared" si="5"/>
        <v>8.6999999999999993</v>
      </c>
      <c r="AD30" s="50">
        <f t="shared" si="6"/>
        <v>55.900000000000006</v>
      </c>
    </row>
    <row r="31" spans="1:30">
      <c r="A31" s="23" t="s">
        <v>93</v>
      </c>
      <c r="B31" s="101" t="s">
        <v>94</v>
      </c>
      <c r="C31" s="102" t="s">
        <v>14</v>
      </c>
      <c r="D31" s="96">
        <v>2009</v>
      </c>
      <c r="E31" s="98" t="s">
        <v>95</v>
      </c>
      <c r="F31" s="42">
        <v>1.5</v>
      </c>
      <c r="G31" s="15">
        <v>8.25</v>
      </c>
      <c r="H31" s="19"/>
      <c r="I31" s="48">
        <f t="shared" si="0"/>
        <v>9.75</v>
      </c>
      <c r="J31" s="46"/>
      <c r="K31" s="15">
        <v>7.7</v>
      </c>
      <c r="L31" s="19"/>
      <c r="M31" s="44">
        <f t="shared" si="1"/>
        <v>7.7</v>
      </c>
      <c r="N31" s="46">
        <v>1.2</v>
      </c>
      <c r="O31" s="15">
        <v>8.6999999999999993</v>
      </c>
      <c r="P31" s="19"/>
      <c r="Q31" s="48">
        <f t="shared" si="2"/>
        <v>9.8999999999999986</v>
      </c>
      <c r="R31" s="42">
        <v>1</v>
      </c>
      <c r="S31" s="15">
        <v>9.25</v>
      </c>
      <c r="T31" s="19"/>
      <c r="U31" s="44">
        <f t="shared" si="3"/>
        <v>10.25</v>
      </c>
      <c r="V31" s="46">
        <v>0.6</v>
      </c>
      <c r="W31" s="15">
        <v>8</v>
      </c>
      <c r="X31" s="19"/>
      <c r="Y31" s="48">
        <f t="shared" si="4"/>
        <v>8.6</v>
      </c>
      <c r="Z31" s="42"/>
      <c r="AA31" s="15">
        <v>9.4</v>
      </c>
      <c r="AB31" s="19"/>
      <c r="AC31" s="44">
        <f t="shared" si="5"/>
        <v>9.4</v>
      </c>
      <c r="AD31" s="50">
        <f t="shared" si="6"/>
        <v>55.599999999999994</v>
      </c>
    </row>
    <row r="32" spans="1:30">
      <c r="A32" s="23" t="s">
        <v>96</v>
      </c>
      <c r="B32" s="101" t="s">
        <v>97</v>
      </c>
      <c r="C32" s="102" t="s">
        <v>53</v>
      </c>
      <c r="D32" s="96">
        <v>2008</v>
      </c>
      <c r="E32" s="98" t="s">
        <v>98</v>
      </c>
      <c r="F32" s="42">
        <v>1.9</v>
      </c>
      <c r="G32" s="15">
        <v>8.6</v>
      </c>
      <c r="H32" s="19"/>
      <c r="I32" s="48">
        <f t="shared" si="0"/>
        <v>10.5</v>
      </c>
      <c r="J32" s="46"/>
      <c r="K32" s="15">
        <v>8.6</v>
      </c>
      <c r="L32" s="19"/>
      <c r="M32" s="44">
        <f t="shared" si="1"/>
        <v>8.6</v>
      </c>
      <c r="N32" s="46">
        <v>0.6</v>
      </c>
      <c r="O32" s="15">
        <v>8.6</v>
      </c>
      <c r="P32" s="19"/>
      <c r="Q32" s="48">
        <f t="shared" si="2"/>
        <v>9.1999999999999993</v>
      </c>
      <c r="R32" s="42">
        <v>2</v>
      </c>
      <c r="S32" s="15">
        <v>8.4499999999999993</v>
      </c>
      <c r="T32" s="19"/>
      <c r="U32" s="44">
        <f t="shared" si="3"/>
        <v>10.45</v>
      </c>
      <c r="V32" s="46">
        <v>0.6</v>
      </c>
      <c r="W32" s="15">
        <v>7.1</v>
      </c>
      <c r="X32" s="19"/>
      <c r="Y32" s="48">
        <f t="shared" si="4"/>
        <v>7.6999999999999993</v>
      </c>
      <c r="Z32" s="42"/>
      <c r="AA32" s="15">
        <v>8.4</v>
      </c>
      <c r="AB32" s="19"/>
      <c r="AC32" s="44">
        <f t="shared" si="5"/>
        <v>8.4</v>
      </c>
      <c r="AD32" s="50">
        <f t="shared" si="6"/>
        <v>54.85</v>
      </c>
    </row>
    <row r="33" spans="1:30">
      <c r="A33" s="23" t="s">
        <v>99</v>
      </c>
      <c r="B33" s="101" t="s">
        <v>100</v>
      </c>
      <c r="C33" s="102" t="s">
        <v>49</v>
      </c>
      <c r="D33" s="96">
        <v>2007</v>
      </c>
      <c r="E33" s="98" t="s">
        <v>101</v>
      </c>
      <c r="F33" s="42">
        <v>0.7</v>
      </c>
      <c r="G33" s="15">
        <v>8.5</v>
      </c>
      <c r="H33" s="19"/>
      <c r="I33" s="48">
        <f t="shared" si="0"/>
        <v>9.1999999999999993</v>
      </c>
      <c r="J33" s="46"/>
      <c r="K33" s="15">
        <v>8.6</v>
      </c>
      <c r="L33" s="19"/>
      <c r="M33" s="44">
        <f t="shared" si="1"/>
        <v>8.6</v>
      </c>
      <c r="N33" s="46">
        <v>1.2</v>
      </c>
      <c r="O33" s="15">
        <v>8.5500000000000007</v>
      </c>
      <c r="P33" s="19"/>
      <c r="Q33" s="48">
        <f t="shared" si="2"/>
        <v>9.75</v>
      </c>
      <c r="R33" s="42">
        <v>2</v>
      </c>
      <c r="S33" s="15">
        <v>8.25</v>
      </c>
      <c r="T33" s="19"/>
      <c r="U33" s="44">
        <f t="shared" si="3"/>
        <v>10.25</v>
      </c>
      <c r="V33" s="46">
        <v>0.6</v>
      </c>
      <c r="W33" s="15">
        <v>7.55</v>
      </c>
      <c r="X33" s="19"/>
      <c r="Y33" s="48">
        <f t="shared" si="4"/>
        <v>8.15</v>
      </c>
      <c r="Z33" s="42"/>
      <c r="AA33" s="15">
        <v>8.5500000000000007</v>
      </c>
      <c r="AB33" s="19"/>
      <c r="AC33" s="44">
        <f t="shared" si="5"/>
        <v>8.5500000000000007</v>
      </c>
      <c r="AD33" s="50">
        <f t="shared" si="6"/>
        <v>54.5</v>
      </c>
    </row>
    <row r="34" spans="1:30">
      <c r="A34" s="23" t="s">
        <v>102</v>
      </c>
      <c r="B34" s="101" t="s">
        <v>103</v>
      </c>
      <c r="C34" s="102" t="s">
        <v>57</v>
      </c>
      <c r="D34" s="96">
        <v>2008</v>
      </c>
      <c r="E34" s="98" t="s">
        <v>104</v>
      </c>
      <c r="F34" s="42">
        <v>1.8</v>
      </c>
      <c r="G34" s="15">
        <v>7.1</v>
      </c>
      <c r="H34" s="19"/>
      <c r="I34" s="48">
        <f t="shared" si="0"/>
        <v>8.9</v>
      </c>
      <c r="J34" s="46"/>
      <c r="K34" s="15">
        <v>8.1999999999999993</v>
      </c>
      <c r="L34" s="19"/>
      <c r="M34" s="44">
        <f t="shared" si="1"/>
        <v>8.1999999999999993</v>
      </c>
      <c r="N34" s="46">
        <v>1.2</v>
      </c>
      <c r="O34" s="15">
        <v>8.3000000000000007</v>
      </c>
      <c r="P34" s="19"/>
      <c r="Q34" s="48">
        <f t="shared" si="2"/>
        <v>9.5</v>
      </c>
      <c r="R34" s="42">
        <v>2</v>
      </c>
      <c r="S34" s="15">
        <v>8.25</v>
      </c>
      <c r="T34" s="19"/>
      <c r="U34" s="44">
        <f t="shared" si="3"/>
        <v>10.25</v>
      </c>
      <c r="V34" s="46">
        <v>0.6</v>
      </c>
      <c r="W34" s="15">
        <v>7.8</v>
      </c>
      <c r="X34" s="142"/>
      <c r="Y34" s="48">
        <f t="shared" si="4"/>
        <v>8.4</v>
      </c>
      <c r="Z34" s="42"/>
      <c r="AA34" s="15">
        <v>9</v>
      </c>
      <c r="AB34" s="19"/>
      <c r="AC34" s="44">
        <f t="shared" si="5"/>
        <v>9</v>
      </c>
      <c r="AD34" s="50">
        <f t="shared" si="6"/>
        <v>54.25</v>
      </c>
    </row>
    <row r="35" spans="1:30">
      <c r="A35" s="23" t="s">
        <v>105</v>
      </c>
      <c r="B35" s="101" t="s">
        <v>106</v>
      </c>
      <c r="C35" s="102" t="s">
        <v>74</v>
      </c>
      <c r="D35" s="96">
        <v>2007</v>
      </c>
      <c r="E35" s="98" t="s">
        <v>58</v>
      </c>
      <c r="F35" s="42">
        <v>1.3</v>
      </c>
      <c r="G35" s="15">
        <v>8.1</v>
      </c>
      <c r="H35" s="19"/>
      <c r="I35" s="48">
        <f t="shared" si="0"/>
        <v>9.4</v>
      </c>
      <c r="J35" s="46">
        <v>0.6</v>
      </c>
      <c r="K35" s="15">
        <v>6.9</v>
      </c>
      <c r="L35" s="19"/>
      <c r="M35" s="44">
        <f t="shared" si="1"/>
        <v>7.5</v>
      </c>
      <c r="N35" s="46">
        <v>1.2</v>
      </c>
      <c r="O35" s="15">
        <v>8</v>
      </c>
      <c r="P35" s="19"/>
      <c r="Q35" s="48">
        <f t="shared" si="2"/>
        <v>9.1999999999999993</v>
      </c>
      <c r="R35" s="42">
        <v>2</v>
      </c>
      <c r="S35" s="15">
        <v>8.8000000000000007</v>
      </c>
      <c r="T35" s="19"/>
      <c r="U35" s="44">
        <f t="shared" si="3"/>
        <v>10.8</v>
      </c>
      <c r="V35" s="46">
        <v>0.6</v>
      </c>
      <c r="W35" s="15">
        <v>7.4</v>
      </c>
      <c r="X35" s="19"/>
      <c r="Y35" s="48">
        <f t="shared" si="4"/>
        <v>8</v>
      </c>
      <c r="Z35" s="42"/>
      <c r="AA35" s="15">
        <v>8.9499999999999993</v>
      </c>
      <c r="AB35" s="19"/>
      <c r="AC35" s="44">
        <f t="shared" si="5"/>
        <v>8.9499999999999993</v>
      </c>
      <c r="AD35" s="50">
        <f t="shared" si="6"/>
        <v>53.849999999999994</v>
      </c>
    </row>
    <row r="36" spans="1:30">
      <c r="A36" s="23" t="s">
        <v>107</v>
      </c>
      <c r="B36" s="101" t="s">
        <v>108</v>
      </c>
      <c r="C36" s="102" t="s">
        <v>109</v>
      </c>
      <c r="D36" s="96">
        <v>2009</v>
      </c>
      <c r="E36" s="98" t="s">
        <v>95</v>
      </c>
      <c r="F36" s="42">
        <v>1.4</v>
      </c>
      <c r="G36" s="15">
        <v>8.25</v>
      </c>
      <c r="H36" s="19"/>
      <c r="I36" s="48">
        <f t="shared" si="0"/>
        <v>9.65</v>
      </c>
      <c r="J36" s="46"/>
      <c r="K36" s="15">
        <v>8.0500000000000007</v>
      </c>
      <c r="L36" s="19"/>
      <c r="M36" s="44">
        <f t="shared" si="1"/>
        <v>8.0500000000000007</v>
      </c>
      <c r="N36" s="46">
        <v>0.6</v>
      </c>
      <c r="O36" s="15">
        <v>8.6</v>
      </c>
      <c r="P36" s="19"/>
      <c r="Q36" s="48">
        <f t="shared" si="2"/>
        <v>9.1999999999999993</v>
      </c>
      <c r="R36" s="42">
        <v>1</v>
      </c>
      <c r="S36" s="15">
        <v>9.1999999999999993</v>
      </c>
      <c r="T36" s="19"/>
      <c r="U36" s="44">
        <f t="shared" si="3"/>
        <v>10.199999999999999</v>
      </c>
      <c r="V36" s="46">
        <v>0.6</v>
      </c>
      <c r="W36" s="15">
        <v>7.75</v>
      </c>
      <c r="X36" s="19"/>
      <c r="Y36" s="48">
        <f t="shared" si="4"/>
        <v>8.35</v>
      </c>
      <c r="Z36" s="42"/>
      <c r="AA36" s="15">
        <v>7.85</v>
      </c>
      <c r="AB36" s="19"/>
      <c r="AC36" s="44">
        <f t="shared" si="5"/>
        <v>7.85</v>
      </c>
      <c r="AD36" s="50">
        <f t="shared" si="6"/>
        <v>53.300000000000004</v>
      </c>
    </row>
    <row r="37" spans="1:30">
      <c r="A37" s="23" t="s">
        <v>110</v>
      </c>
      <c r="B37" s="101" t="s">
        <v>111</v>
      </c>
      <c r="C37" s="102" t="s">
        <v>81</v>
      </c>
      <c r="D37" s="96">
        <v>2007</v>
      </c>
      <c r="E37" s="98" t="s">
        <v>39</v>
      </c>
      <c r="F37" s="42">
        <v>1.8</v>
      </c>
      <c r="G37" s="15">
        <v>7.7</v>
      </c>
      <c r="H37" s="19"/>
      <c r="I37" s="48">
        <f t="shared" si="0"/>
        <v>9.5</v>
      </c>
      <c r="J37" s="46"/>
      <c r="K37" s="15">
        <v>8.1999999999999993</v>
      </c>
      <c r="L37" s="19"/>
      <c r="M37" s="44">
        <f t="shared" si="1"/>
        <v>8.1999999999999993</v>
      </c>
      <c r="N37" s="46">
        <v>0.6</v>
      </c>
      <c r="O37" s="15">
        <v>8.5</v>
      </c>
      <c r="P37" s="19"/>
      <c r="Q37" s="48">
        <f t="shared" si="2"/>
        <v>9.1</v>
      </c>
      <c r="R37" s="42">
        <v>1</v>
      </c>
      <c r="S37" s="15">
        <v>8.9</v>
      </c>
      <c r="T37" s="19"/>
      <c r="U37" s="44">
        <f t="shared" si="3"/>
        <v>9.9</v>
      </c>
      <c r="V37" s="46">
        <v>0.6</v>
      </c>
      <c r="W37" s="15">
        <v>7.3</v>
      </c>
      <c r="X37" s="19"/>
      <c r="Y37" s="48">
        <f t="shared" si="4"/>
        <v>7.8999999999999995</v>
      </c>
      <c r="Z37" s="42"/>
      <c r="AA37" s="15">
        <v>8.4499999999999993</v>
      </c>
      <c r="AB37" s="19"/>
      <c r="AC37" s="44">
        <f t="shared" si="5"/>
        <v>8.4499999999999993</v>
      </c>
      <c r="AD37" s="50">
        <f t="shared" si="6"/>
        <v>53.05</v>
      </c>
    </row>
    <row r="38" spans="1:30">
      <c r="A38" s="23" t="s">
        <v>112</v>
      </c>
      <c r="B38" s="101" t="s">
        <v>113</v>
      </c>
      <c r="C38" s="102" t="s">
        <v>24</v>
      </c>
      <c r="D38" s="96">
        <v>2008</v>
      </c>
      <c r="E38" s="98" t="s">
        <v>114</v>
      </c>
      <c r="F38" s="42">
        <v>1.2</v>
      </c>
      <c r="G38" s="15">
        <v>8.6</v>
      </c>
      <c r="H38" s="19"/>
      <c r="I38" s="48">
        <f t="shared" ref="I38:I68" si="7">F38+G38-H38</f>
        <v>9.7999999999999989</v>
      </c>
      <c r="J38" s="46"/>
      <c r="K38" s="15">
        <v>7</v>
      </c>
      <c r="L38" s="19"/>
      <c r="M38" s="44">
        <f t="shared" ref="M38:M68" si="8">J38+K38-L38</f>
        <v>7</v>
      </c>
      <c r="N38" s="46">
        <v>0.6</v>
      </c>
      <c r="O38" s="15">
        <v>8.4499999999999993</v>
      </c>
      <c r="P38" s="19"/>
      <c r="Q38" s="48">
        <f t="shared" ref="Q38:Q68" si="9">N38+O38-P38</f>
        <v>9.0499999999999989</v>
      </c>
      <c r="R38" s="42">
        <v>2</v>
      </c>
      <c r="S38" s="15">
        <v>8.1999999999999993</v>
      </c>
      <c r="T38" s="19"/>
      <c r="U38" s="44">
        <f t="shared" ref="U38:U68" si="10">R38+S38-T38</f>
        <v>10.199999999999999</v>
      </c>
      <c r="V38" s="46">
        <v>0.6</v>
      </c>
      <c r="W38" s="15">
        <v>7.55</v>
      </c>
      <c r="X38" s="19"/>
      <c r="Y38" s="48">
        <f t="shared" ref="Y38:Y68" si="11">V38+W38-X38</f>
        <v>8.15</v>
      </c>
      <c r="Z38" s="42"/>
      <c r="AA38" s="15">
        <v>8.85</v>
      </c>
      <c r="AB38" s="19"/>
      <c r="AC38" s="44">
        <f t="shared" ref="AC38:AC68" si="12">Z38+AA38-AB38</f>
        <v>8.85</v>
      </c>
      <c r="AD38" s="50">
        <f t="shared" ref="AD38:AD68" si="13">I38+M38+Q38+U38+Y38+AC38</f>
        <v>53.05</v>
      </c>
    </row>
    <row r="39" spans="1:30">
      <c r="A39" s="23" t="s">
        <v>115</v>
      </c>
      <c r="B39" s="101" t="s">
        <v>116</v>
      </c>
      <c r="C39" s="102" t="s">
        <v>117</v>
      </c>
      <c r="D39" s="96">
        <v>2008</v>
      </c>
      <c r="E39" s="98" t="s">
        <v>78</v>
      </c>
      <c r="F39" s="42">
        <v>1.8</v>
      </c>
      <c r="G39" s="15">
        <v>7.8</v>
      </c>
      <c r="H39" s="19"/>
      <c r="I39" s="48">
        <f t="shared" si="7"/>
        <v>9.6</v>
      </c>
      <c r="J39" s="46"/>
      <c r="K39" s="15">
        <v>8.4</v>
      </c>
      <c r="L39" s="19"/>
      <c r="M39" s="44">
        <f t="shared" si="8"/>
        <v>8.4</v>
      </c>
      <c r="N39" s="46">
        <v>0.6</v>
      </c>
      <c r="O39" s="15">
        <v>8.5</v>
      </c>
      <c r="P39" s="19"/>
      <c r="Q39" s="48">
        <f t="shared" si="9"/>
        <v>9.1</v>
      </c>
      <c r="R39" s="42">
        <v>1</v>
      </c>
      <c r="S39" s="15">
        <v>8.6999999999999993</v>
      </c>
      <c r="T39" s="19"/>
      <c r="U39" s="44">
        <f t="shared" si="10"/>
        <v>9.6999999999999993</v>
      </c>
      <c r="V39" s="46">
        <v>0.6</v>
      </c>
      <c r="W39" s="15">
        <v>7.5</v>
      </c>
      <c r="X39" s="19"/>
      <c r="Y39" s="48">
        <f t="shared" si="11"/>
        <v>8.1</v>
      </c>
      <c r="Z39" s="42"/>
      <c r="AA39" s="15">
        <v>8</v>
      </c>
      <c r="AB39" s="19"/>
      <c r="AC39" s="44">
        <f t="shared" si="12"/>
        <v>8</v>
      </c>
      <c r="AD39" s="50">
        <f t="shared" si="13"/>
        <v>52.9</v>
      </c>
    </row>
    <row r="40" spans="1:30">
      <c r="A40" s="23" t="s">
        <v>118</v>
      </c>
      <c r="B40" s="101" t="s">
        <v>119</v>
      </c>
      <c r="C40" s="102" t="s">
        <v>120</v>
      </c>
      <c r="D40" s="96">
        <v>2007</v>
      </c>
      <c r="E40" s="98" t="s">
        <v>32</v>
      </c>
      <c r="F40" s="42">
        <v>1.2</v>
      </c>
      <c r="G40" s="15">
        <v>8.85</v>
      </c>
      <c r="H40" s="19"/>
      <c r="I40" s="48">
        <f t="shared" si="7"/>
        <v>10.049999999999999</v>
      </c>
      <c r="J40" s="46"/>
      <c r="K40" s="15">
        <v>7.55</v>
      </c>
      <c r="L40" s="19"/>
      <c r="M40" s="44">
        <f t="shared" si="8"/>
        <v>7.55</v>
      </c>
      <c r="N40" s="46">
        <v>0.6</v>
      </c>
      <c r="O40" s="15">
        <v>8.6</v>
      </c>
      <c r="P40" s="19"/>
      <c r="Q40" s="48">
        <f t="shared" si="9"/>
        <v>9.1999999999999993</v>
      </c>
      <c r="R40" s="42">
        <v>2</v>
      </c>
      <c r="S40" s="15">
        <v>8.75</v>
      </c>
      <c r="T40" s="19"/>
      <c r="U40" s="44">
        <f t="shared" si="10"/>
        <v>10.75</v>
      </c>
      <c r="V40" s="46">
        <v>0.6</v>
      </c>
      <c r="W40" s="15">
        <v>5.9</v>
      </c>
      <c r="X40" s="19"/>
      <c r="Y40" s="48">
        <f t="shared" si="11"/>
        <v>6.5</v>
      </c>
      <c r="Z40" s="42"/>
      <c r="AA40" s="15">
        <v>8.5500000000000007</v>
      </c>
      <c r="AB40" s="19"/>
      <c r="AC40" s="44">
        <f t="shared" si="12"/>
        <v>8.5500000000000007</v>
      </c>
      <c r="AD40" s="50">
        <f t="shared" si="13"/>
        <v>52.599999999999994</v>
      </c>
    </row>
    <row r="41" spans="1:30">
      <c r="A41" s="23" t="s">
        <v>121</v>
      </c>
      <c r="B41" s="101" t="s">
        <v>122</v>
      </c>
      <c r="C41" s="102" t="s">
        <v>123</v>
      </c>
      <c r="D41" s="96">
        <v>2008</v>
      </c>
      <c r="E41" s="98" t="s">
        <v>124</v>
      </c>
      <c r="F41" s="42">
        <v>2.4</v>
      </c>
      <c r="G41" s="15">
        <v>8</v>
      </c>
      <c r="H41" s="19"/>
      <c r="I41" s="48">
        <f t="shared" si="7"/>
        <v>10.4</v>
      </c>
      <c r="J41" s="46"/>
      <c r="K41" s="15">
        <v>8.6999999999999993</v>
      </c>
      <c r="L41" s="19"/>
      <c r="M41" s="44">
        <f t="shared" si="8"/>
        <v>8.6999999999999993</v>
      </c>
      <c r="N41" s="46">
        <v>1.2</v>
      </c>
      <c r="O41" s="15">
        <v>8.65</v>
      </c>
      <c r="P41" s="19"/>
      <c r="Q41" s="48">
        <f t="shared" si="9"/>
        <v>9.85</v>
      </c>
      <c r="R41" s="42">
        <v>2</v>
      </c>
      <c r="S41" s="15">
        <v>9</v>
      </c>
      <c r="T41" s="19"/>
      <c r="U41" s="44">
        <f t="shared" si="10"/>
        <v>11</v>
      </c>
      <c r="V41" s="46">
        <v>0.6</v>
      </c>
      <c r="W41" s="15">
        <v>7.9</v>
      </c>
      <c r="X41" s="142">
        <v>5</v>
      </c>
      <c r="Y41" s="48">
        <f t="shared" si="11"/>
        <v>3.5</v>
      </c>
      <c r="Z41" s="42"/>
      <c r="AA41" s="15">
        <v>9</v>
      </c>
      <c r="AB41" s="19"/>
      <c r="AC41" s="44">
        <f t="shared" si="12"/>
        <v>9</v>
      </c>
      <c r="AD41" s="50">
        <f t="shared" si="13"/>
        <v>52.45</v>
      </c>
    </row>
    <row r="42" spans="1:30">
      <c r="A42" s="23" t="s">
        <v>125</v>
      </c>
      <c r="B42" s="101" t="s">
        <v>126</v>
      </c>
      <c r="C42" s="102" t="s">
        <v>21</v>
      </c>
      <c r="D42" s="96">
        <v>2007</v>
      </c>
      <c r="E42" s="98" t="s">
        <v>114</v>
      </c>
      <c r="F42" s="42">
        <v>1.2</v>
      </c>
      <c r="G42" s="15">
        <v>8</v>
      </c>
      <c r="H42" s="19"/>
      <c r="I42" s="48">
        <f t="shared" si="7"/>
        <v>9.1999999999999993</v>
      </c>
      <c r="J42" s="46"/>
      <c r="K42" s="15">
        <v>7.5</v>
      </c>
      <c r="L42" s="19"/>
      <c r="M42" s="44">
        <f t="shared" si="8"/>
        <v>7.5</v>
      </c>
      <c r="N42" s="46">
        <v>1.2</v>
      </c>
      <c r="O42" s="15">
        <v>7.45</v>
      </c>
      <c r="P42" s="19"/>
      <c r="Q42" s="48">
        <f t="shared" si="9"/>
        <v>8.65</v>
      </c>
      <c r="R42" s="42">
        <v>2</v>
      </c>
      <c r="S42" s="15">
        <v>8.4</v>
      </c>
      <c r="T42" s="19"/>
      <c r="U42" s="44">
        <f t="shared" si="10"/>
        <v>10.4</v>
      </c>
      <c r="V42" s="46">
        <v>0.6</v>
      </c>
      <c r="W42" s="15">
        <v>7.45</v>
      </c>
      <c r="X42" s="19"/>
      <c r="Y42" s="48">
        <f t="shared" si="11"/>
        <v>8.0500000000000007</v>
      </c>
      <c r="Z42" s="42"/>
      <c r="AA42" s="15">
        <v>8.35</v>
      </c>
      <c r="AB42" s="19"/>
      <c r="AC42" s="44">
        <f t="shared" si="12"/>
        <v>8.35</v>
      </c>
      <c r="AD42" s="50">
        <f t="shared" si="13"/>
        <v>52.15</v>
      </c>
    </row>
    <row r="43" spans="1:30">
      <c r="A43" s="23" t="s">
        <v>127</v>
      </c>
      <c r="B43" s="101" t="s">
        <v>128</v>
      </c>
      <c r="C43" s="102" t="s">
        <v>129</v>
      </c>
      <c r="D43" s="96">
        <v>2008</v>
      </c>
      <c r="E43" s="98" t="s">
        <v>68</v>
      </c>
      <c r="F43" s="42">
        <v>1.2</v>
      </c>
      <c r="G43" s="15">
        <v>8.1</v>
      </c>
      <c r="H43" s="19"/>
      <c r="I43" s="48">
        <f t="shared" si="7"/>
        <v>9.2999999999999989</v>
      </c>
      <c r="J43" s="46"/>
      <c r="K43" s="15">
        <v>8</v>
      </c>
      <c r="L43" s="19"/>
      <c r="M43" s="44">
        <f t="shared" si="8"/>
        <v>8</v>
      </c>
      <c r="N43" s="46">
        <v>1.2</v>
      </c>
      <c r="O43" s="15">
        <v>7.2</v>
      </c>
      <c r="P43" s="19"/>
      <c r="Q43" s="48">
        <f t="shared" si="9"/>
        <v>8.4</v>
      </c>
      <c r="R43" s="42">
        <v>2</v>
      </c>
      <c r="S43" s="15">
        <v>8.6999999999999993</v>
      </c>
      <c r="T43" s="19"/>
      <c r="U43" s="44">
        <f t="shared" si="10"/>
        <v>10.7</v>
      </c>
      <c r="V43" s="46">
        <v>0.6</v>
      </c>
      <c r="W43" s="15">
        <v>7.1</v>
      </c>
      <c r="X43" s="19"/>
      <c r="Y43" s="48">
        <f t="shared" si="11"/>
        <v>7.6999999999999993</v>
      </c>
      <c r="Z43" s="42"/>
      <c r="AA43" s="15">
        <v>7.7</v>
      </c>
      <c r="AB43" s="19"/>
      <c r="AC43" s="44">
        <f t="shared" si="12"/>
        <v>7.7</v>
      </c>
      <c r="AD43" s="50">
        <f t="shared" si="13"/>
        <v>51.8</v>
      </c>
    </row>
    <row r="44" spans="1:30">
      <c r="A44" s="23" t="s">
        <v>130</v>
      </c>
      <c r="B44" s="101" t="s">
        <v>131</v>
      </c>
      <c r="C44" s="102" t="s">
        <v>21</v>
      </c>
      <c r="D44" s="96">
        <v>2009</v>
      </c>
      <c r="E44" s="98" t="s">
        <v>132</v>
      </c>
      <c r="F44" s="42">
        <v>1.8</v>
      </c>
      <c r="G44" s="15">
        <v>7.4</v>
      </c>
      <c r="H44" s="19"/>
      <c r="I44" s="48">
        <f t="shared" si="7"/>
        <v>9.2000000000000011</v>
      </c>
      <c r="J44" s="46"/>
      <c r="K44" s="15">
        <v>7.4</v>
      </c>
      <c r="L44" s="19"/>
      <c r="M44" s="44">
        <f t="shared" si="8"/>
        <v>7.4</v>
      </c>
      <c r="N44" s="46"/>
      <c r="O44" s="15">
        <v>8</v>
      </c>
      <c r="P44" s="19"/>
      <c r="Q44" s="48">
        <f t="shared" si="9"/>
        <v>8</v>
      </c>
      <c r="R44" s="42">
        <v>2</v>
      </c>
      <c r="S44" s="15">
        <v>9</v>
      </c>
      <c r="T44" s="19"/>
      <c r="U44" s="44">
        <f t="shared" si="10"/>
        <v>11</v>
      </c>
      <c r="V44" s="46">
        <v>0.6</v>
      </c>
      <c r="W44" s="15">
        <v>7.3</v>
      </c>
      <c r="X44" s="19"/>
      <c r="Y44" s="48">
        <f t="shared" si="11"/>
        <v>7.8999999999999995</v>
      </c>
      <c r="Z44" s="42"/>
      <c r="AA44" s="15">
        <v>8</v>
      </c>
      <c r="AB44" s="19"/>
      <c r="AC44" s="44">
        <f t="shared" si="12"/>
        <v>8</v>
      </c>
      <c r="AD44" s="50">
        <f t="shared" si="13"/>
        <v>51.5</v>
      </c>
    </row>
    <row r="45" spans="1:30">
      <c r="A45" s="23" t="s">
        <v>133</v>
      </c>
      <c r="B45" s="101" t="s">
        <v>134</v>
      </c>
      <c r="C45" s="102" t="s">
        <v>14</v>
      </c>
      <c r="D45" s="96">
        <v>2008</v>
      </c>
      <c r="E45" s="98" t="s">
        <v>98</v>
      </c>
      <c r="F45" s="42">
        <v>1.8</v>
      </c>
      <c r="G45" s="15">
        <v>6.65</v>
      </c>
      <c r="H45" s="19"/>
      <c r="I45" s="48">
        <f t="shared" si="7"/>
        <v>8.4500000000000011</v>
      </c>
      <c r="J45" s="46"/>
      <c r="K45" s="15">
        <v>8.5</v>
      </c>
      <c r="L45" s="19"/>
      <c r="M45" s="44">
        <f t="shared" si="8"/>
        <v>8.5</v>
      </c>
      <c r="N45" s="46">
        <v>0.6</v>
      </c>
      <c r="O45" s="15">
        <v>7.7</v>
      </c>
      <c r="P45" s="19"/>
      <c r="Q45" s="48">
        <f t="shared" si="9"/>
        <v>8.3000000000000007</v>
      </c>
      <c r="R45" s="42">
        <v>2</v>
      </c>
      <c r="S45" s="15">
        <v>8.6999999999999993</v>
      </c>
      <c r="T45" s="19"/>
      <c r="U45" s="44">
        <f t="shared" si="10"/>
        <v>10.7</v>
      </c>
      <c r="V45" s="46">
        <v>0.6</v>
      </c>
      <c r="W45" s="15">
        <v>7.45</v>
      </c>
      <c r="X45" s="19"/>
      <c r="Y45" s="48">
        <f t="shared" si="11"/>
        <v>8.0500000000000007</v>
      </c>
      <c r="Z45" s="42"/>
      <c r="AA45" s="15">
        <v>7.4</v>
      </c>
      <c r="AB45" s="19"/>
      <c r="AC45" s="44">
        <f t="shared" si="12"/>
        <v>7.4</v>
      </c>
      <c r="AD45" s="50">
        <f t="shared" si="13"/>
        <v>51.4</v>
      </c>
    </row>
    <row r="46" spans="1:30">
      <c r="A46" s="23" t="s">
        <v>135</v>
      </c>
      <c r="B46" s="101" t="s">
        <v>94</v>
      </c>
      <c r="C46" s="102" t="s">
        <v>136</v>
      </c>
      <c r="D46" s="96">
        <v>2009</v>
      </c>
      <c r="E46" s="98" t="s">
        <v>95</v>
      </c>
      <c r="F46" s="42">
        <v>1.5</v>
      </c>
      <c r="G46" s="15">
        <v>8.6</v>
      </c>
      <c r="H46" s="19"/>
      <c r="I46" s="48">
        <f t="shared" si="7"/>
        <v>10.1</v>
      </c>
      <c r="J46" s="46"/>
      <c r="K46" s="15">
        <v>6</v>
      </c>
      <c r="L46" s="19"/>
      <c r="M46" s="44">
        <f t="shared" si="8"/>
        <v>6</v>
      </c>
      <c r="N46" s="46">
        <v>0.6</v>
      </c>
      <c r="O46" s="15">
        <v>7.8</v>
      </c>
      <c r="P46" s="19"/>
      <c r="Q46" s="48">
        <f t="shared" si="9"/>
        <v>8.4</v>
      </c>
      <c r="R46" s="42">
        <v>1</v>
      </c>
      <c r="S46" s="15">
        <v>9.15</v>
      </c>
      <c r="T46" s="19"/>
      <c r="U46" s="44">
        <f t="shared" si="10"/>
        <v>10.15</v>
      </c>
      <c r="V46" s="46">
        <v>0.6</v>
      </c>
      <c r="W46" s="15">
        <v>6.95</v>
      </c>
      <c r="X46" s="19"/>
      <c r="Y46" s="48">
        <f t="shared" si="11"/>
        <v>7.55</v>
      </c>
      <c r="Z46" s="42"/>
      <c r="AA46" s="15">
        <v>8.9499999999999993</v>
      </c>
      <c r="AB46" s="19"/>
      <c r="AC46" s="44">
        <f t="shared" si="12"/>
        <v>8.9499999999999993</v>
      </c>
      <c r="AD46" s="50">
        <f t="shared" si="13"/>
        <v>51.149999999999991</v>
      </c>
    </row>
    <row r="47" spans="1:30">
      <c r="A47" s="23" t="s">
        <v>137</v>
      </c>
      <c r="B47" s="101" t="s">
        <v>138</v>
      </c>
      <c r="C47" s="102" t="s">
        <v>24</v>
      </c>
      <c r="D47" s="96">
        <v>2009</v>
      </c>
      <c r="E47" s="98" t="s">
        <v>132</v>
      </c>
      <c r="F47" s="42">
        <v>0.6</v>
      </c>
      <c r="G47" s="15">
        <v>8.4</v>
      </c>
      <c r="H47" s="19"/>
      <c r="I47" s="48">
        <f t="shared" si="7"/>
        <v>9</v>
      </c>
      <c r="J47" s="46"/>
      <c r="K47" s="15">
        <v>7.5</v>
      </c>
      <c r="L47" s="19"/>
      <c r="M47" s="44">
        <f t="shared" si="8"/>
        <v>7.5</v>
      </c>
      <c r="N47" s="46"/>
      <c r="O47" s="15">
        <v>8.3000000000000007</v>
      </c>
      <c r="P47" s="19"/>
      <c r="Q47" s="48">
        <f t="shared" si="9"/>
        <v>8.3000000000000007</v>
      </c>
      <c r="R47" s="42">
        <v>1</v>
      </c>
      <c r="S47" s="15">
        <v>8.5</v>
      </c>
      <c r="T47" s="19"/>
      <c r="U47" s="44">
        <f t="shared" si="10"/>
        <v>9.5</v>
      </c>
      <c r="V47" s="46">
        <v>0.6</v>
      </c>
      <c r="W47" s="15">
        <v>8.0500000000000007</v>
      </c>
      <c r="X47" s="19"/>
      <c r="Y47" s="48">
        <f t="shared" si="11"/>
        <v>8.65</v>
      </c>
      <c r="Z47" s="42"/>
      <c r="AA47" s="15">
        <v>7.7</v>
      </c>
      <c r="AB47" s="19"/>
      <c r="AC47" s="44">
        <f t="shared" si="12"/>
        <v>7.7</v>
      </c>
      <c r="AD47" s="50">
        <f t="shared" si="13"/>
        <v>50.65</v>
      </c>
    </row>
    <row r="48" spans="1:30">
      <c r="A48" s="23" t="s">
        <v>139</v>
      </c>
      <c r="B48" s="101" t="s">
        <v>140</v>
      </c>
      <c r="C48" s="102" t="s">
        <v>141</v>
      </c>
      <c r="D48" s="96">
        <v>2008</v>
      </c>
      <c r="E48" s="98" t="s">
        <v>25</v>
      </c>
      <c r="F48" s="42">
        <v>1.4</v>
      </c>
      <c r="G48" s="15">
        <v>7.8</v>
      </c>
      <c r="H48" s="19"/>
      <c r="I48" s="48">
        <f t="shared" si="7"/>
        <v>9.1999999999999993</v>
      </c>
      <c r="J48" s="46"/>
      <c r="K48" s="15">
        <v>8.1</v>
      </c>
      <c r="L48" s="19"/>
      <c r="M48" s="44">
        <f t="shared" si="8"/>
        <v>8.1</v>
      </c>
      <c r="N48" s="46"/>
      <c r="O48" s="15">
        <v>8.0500000000000007</v>
      </c>
      <c r="P48" s="19"/>
      <c r="Q48" s="48">
        <f t="shared" si="9"/>
        <v>8.0500000000000007</v>
      </c>
      <c r="R48" s="42">
        <v>1</v>
      </c>
      <c r="S48" s="15">
        <v>8.5</v>
      </c>
      <c r="T48" s="19"/>
      <c r="U48" s="44">
        <f t="shared" si="10"/>
        <v>9.5</v>
      </c>
      <c r="V48" s="46">
        <v>0.6</v>
      </c>
      <c r="W48" s="15">
        <v>7.75</v>
      </c>
      <c r="X48" s="19"/>
      <c r="Y48" s="48">
        <f t="shared" si="11"/>
        <v>8.35</v>
      </c>
      <c r="Z48" s="42"/>
      <c r="AA48" s="15">
        <v>7.35</v>
      </c>
      <c r="AB48" s="19"/>
      <c r="AC48" s="44">
        <f t="shared" si="12"/>
        <v>7.35</v>
      </c>
      <c r="AD48" s="50">
        <f t="shared" si="13"/>
        <v>50.55</v>
      </c>
    </row>
    <row r="49" spans="1:30">
      <c r="A49" s="23" t="s">
        <v>142</v>
      </c>
      <c r="B49" s="101" t="s">
        <v>143</v>
      </c>
      <c r="C49" s="102" t="s">
        <v>144</v>
      </c>
      <c r="D49" s="96">
        <v>2009</v>
      </c>
      <c r="E49" s="98" t="s">
        <v>145</v>
      </c>
      <c r="F49" s="42">
        <v>0.6</v>
      </c>
      <c r="G49" s="15">
        <v>8.6999999999999993</v>
      </c>
      <c r="H49" s="19"/>
      <c r="I49" s="48">
        <f t="shared" si="7"/>
        <v>9.2999999999999989</v>
      </c>
      <c r="J49" s="46"/>
      <c r="K49" s="15">
        <v>6.8</v>
      </c>
      <c r="L49" s="19"/>
      <c r="M49" s="44">
        <f t="shared" si="8"/>
        <v>6.8</v>
      </c>
      <c r="N49" s="46"/>
      <c r="O49" s="15">
        <v>7.7</v>
      </c>
      <c r="P49" s="19"/>
      <c r="Q49" s="48">
        <f t="shared" si="9"/>
        <v>7.7</v>
      </c>
      <c r="R49" s="42">
        <v>1</v>
      </c>
      <c r="S49" s="15">
        <v>8.6</v>
      </c>
      <c r="T49" s="19"/>
      <c r="U49" s="44">
        <f t="shared" si="10"/>
        <v>9.6</v>
      </c>
      <c r="V49" s="46">
        <v>0.6</v>
      </c>
      <c r="W49" s="15">
        <v>8.1</v>
      </c>
      <c r="X49" s="19"/>
      <c r="Y49" s="48">
        <f t="shared" si="11"/>
        <v>8.6999999999999993</v>
      </c>
      <c r="Z49" s="42"/>
      <c r="AA49" s="15">
        <v>7.95</v>
      </c>
      <c r="AB49" s="19"/>
      <c r="AC49" s="44">
        <f t="shared" si="12"/>
        <v>7.95</v>
      </c>
      <c r="AD49" s="50">
        <f t="shared" si="13"/>
        <v>50.05</v>
      </c>
    </row>
    <row r="50" spans="1:30">
      <c r="A50" s="23" t="s">
        <v>146</v>
      </c>
      <c r="B50" s="101" t="s">
        <v>147</v>
      </c>
      <c r="C50" s="102" t="s">
        <v>49</v>
      </c>
      <c r="D50" s="96">
        <v>2007</v>
      </c>
      <c r="E50" s="98" t="s">
        <v>98</v>
      </c>
      <c r="F50" s="42">
        <v>1.9</v>
      </c>
      <c r="G50" s="15">
        <v>8.3000000000000007</v>
      </c>
      <c r="H50" s="19"/>
      <c r="I50" s="48">
        <f t="shared" si="7"/>
        <v>10.200000000000001</v>
      </c>
      <c r="J50" s="46"/>
      <c r="K50" s="15">
        <v>8.8000000000000007</v>
      </c>
      <c r="L50" s="19"/>
      <c r="M50" s="44">
        <f t="shared" si="8"/>
        <v>8.8000000000000007</v>
      </c>
      <c r="N50" s="46">
        <v>0.6</v>
      </c>
      <c r="O50" s="15">
        <v>8.3000000000000007</v>
      </c>
      <c r="P50" s="19"/>
      <c r="Q50" s="48">
        <f t="shared" si="9"/>
        <v>8.9</v>
      </c>
      <c r="R50" s="42">
        <v>2</v>
      </c>
      <c r="S50" s="15">
        <v>8.9499999999999993</v>
      </c>
      <c r="T50" s="19"/>
      <c r="U50" s="44">
        <f t="shared" si="10"/>
        <v>10.95</v>
      </c>
      <c r="V50" s="46">
        <v>0.6</v>
      </c>
      <c r="W50" s="15">
        <v>7.6</v>
      </c>
      <c r="X50" s="142">
        <v>5</v>
      </c>
      <c r="Y50" s="48">
        <f t="shared" si="11"/>
        <v>3.1999999999999993</v>
      </c>
      <c r="Z50" s="42"/>
      <c r="AA50" s="15">
        <v>7.7</v>
      </c>
      <c r="AB50" s="19"/>
      <c r="AC50" s="44">
        <f t="shared" si="12"/>
        <v>7.7</v>
      </c>
      <c r="AD50" s="50">
        <f t="shared" si="13"/>
        <v>49.75</v>
      </c>
    </row>
    <row r="51" spans="1:30">
      <c r="A51" s="23" t="s">
        <v>148</v>
      </c>
      <c r="B51" s="101" t="s">
        <v>149</v>
      </c>
      <c r="C51" s="102" t="s">
        <v>150</v>
      </c>
      <c r="D51" s="96">
        <v>2008</v>
      </c>
      <c r="E51" s="98" t="s">
        <v>25</v>
      </c>
      <c r="F51" s="42">
        <v>1.2</v>
      </c>
      <c r="G51" s="15">
        <v>7.7</v>
      </c>
      <c r="H51" s="19"/>
      <c r="I51" s="48">
        <f t="shared" si="7"/>
        <v>8.9</v>
      </c>
      <c r="J51" s="46"/>
      <c r="K51" s="15">
        <v>7.95</v>
      </c>
      <c r="L51" s="19"/>
      <c r="M51" s="44">
        <f t="shared" si="8"/>
        <v>7.95</v>
      </c>
      <c r="N51" s="46"/>
      <c r="O51" s="15">
        <v>7.8</v>
      </c>
      <c r="P51" s="19"/>
      <c r="Q51" s="48">
        <f t="shared" si="9"/>
        <v>7.8</v>
      </c>
      <c r="R51" s="42">
        <v>1</v>
      </c>
      <c r="S51" s="15">
        <v>8.6999999999999993</v>
      </c>
      <c r="T51" s="19"/>
      <c r="U51" s="44">
        <f t="shared" si="10"/>
        <v>9.6999999999999993</v>
      </c>
      <c r="V51" s="46">
        <v>0.6</v>
      </c>
      <c r="W51" s="15">
        <v>7.3</v>
      </c>
      <c r="X51" s="19"/>
      <c r="Y51" s="48">
        <f t="shared" si="11"/>
        <v>7.8999999999999995</v>
      </c>
      <c r="Z51" s="42"/>
      <c r="AA51" s="15">
        <v>7.4</v>
      </c>
      <c r="AB51" s="19"/>
      <c r="AC51" s="44">
        <f t="shared" si="12"/>
        <v>7.4</v>
      </c>
      <c r="AD51" s="50">
        <f t="shared" si="13"/>
        <v>49.65</v>
      </c>
    </row>
    <row r="52" spans="1:30">
      <c r="A52" s="23" t="s">
        <v>151</v>
      </c>
      <c r="B52" s="101" t="s">
        <v>152</v>
      </c>
      <c r="C52" s="102" t="s">
        <v>153</v>
      </c>
      <c r="D52" s="96">
        <v>2009</v>
      </c>
      <c r="E52" s="98" t="s">
        <v>132</v>
      </c>
      <c r="F52" s="42">
        <v>1.8</v>
      </c>
      <c r="G52" s="15">
        <v>7.7</v>
      </c>
      <c r="H52" s="19"/>
      <c r="I52" s="48">
        <f t="shared" si="7"/>
        <v>9.5</v>
      </c>
      <c r="J52" s="46"/>
      <c r="K52" s="15">
        <v>6.7</v>
      </c>
      <c r="L52" s="19"/>
      <c r="M52" s="44">
        <f t="shared" si="8"/>
        <v>6.7</v>
      </c>
      <c r="N52" s="46"/>
      <c r="O52" s="15">
        <v>8.15</v>
      </c>
      <c r="P52" s="19"/>
      <c r="Q52" s="48">
        <f t="shared" si="9"/>
        <v>8.15</v>
      </c>
      <c r="R52" s="42">
        <v>2</v>
      </c>
      <c r="S52" s="15">
        <v>8.1</v>
      </c>
      <c r="T52" s="19"/>
      <c r="U52" s="44">
        <f t="shared" si="10"/>
        <v>10.1</v>
      </c>
      <c r="V52" s="46">
        <v>0.6</v>
      </c>
      <c r="W52" s="15">
        <v>8.1</v>
      </c>
      <c r="X52" s="19"/>
      <c r="Y52" s="48">
        <f t="shared" si="11"/>
        <v>8.6999999999999993</v>
      </c>
      <c r="Z52" s="42"/>
      <c r="AA52" s="15">
        <v>6.2</v>
      </c>
      <c r="AB52" s="19"/>
      <c r="AC52" s="44">
        <f t="shared" si="12"/>
        <v>6.2</v>
      </c>
      <c r="AD52" s="50">
        <f t="shared" si="13"/>
        <v>49.350000000000009</v>
      </c>
    </row>
    <row r="53" spans="1:30">
      <c r="A53" s="23" t="s">
        <v>154</v>
      </c>
      <c r="B53" s="101" t="s">
        <v>155</v>
      </c>
      <c r="C53" s="102" t="s">
        <v>10</v>
      </c>
      <c r="D53" s="96">
        <v>2008</v>
      </c>
      <c r="E53" s="98" t="s">
        <v>50</v>
      </c>
      <c r="F53" s="42">
        <v>0.6</v>
      </c>
      <c r="G53" s="15">
        <v>8.1999999999999993</v>
      </c>
      <c r="H53" s="19"/>
      <c r="I53" s="48">
        <f t="shared" si="7"/>
        <v>8.7999999999999989</v>
      </c>
      <c r="J53" s="46"/>
      <c r="K53" s="15">
        <v>7</v>
      </c>
      <c r="L53" s="19"/>
      <c r="M53" s="44">
        <f t="shared" si="8"/>
        <v>7</v>
      </c>
      <c r="N53" s="46">
        <v>0.6</v>
      </c>
      <c r="O53" s="15">
        <v>8</v>
      </c>
      <c r="P53" s="19"/>
      <c r="Q53" s="48">
        <f t="shared" si="9"/>
        <v>8.6</v>
      </c>
      <c r="R53" s="42">
        <v>1</v>
      </c>
      <c r="S53" s="15">
        <v>8.5</v>
      </c>
      <c r="T53" s="19"/>
      <c r="U53" s="44">
        <f t="shared" si="10"/>
        <v>9.5</v>
      </c>
      <c r="V53" s="46">
        <v>0.6</v>
      </c>
      <c r="W53" s="15">
        <v>7.65</v>
      </c>
      <c r="X53" s="19"/>
      <c r="Y53" s="48">
        <f t="shared" si="11"/>
        <v>8.25</v>
      </c>
      <c r="Z53" s="42"/>
      <c r="AA53" s="15">
        <v>6.65</v>
      </c>
      <c r="AB53" s="19"/>
      <c r="AC53" s="44">
        <f t="shared" si="12"/>
        <v>6.65</v>
      </c>
      <c r="AD53" s="50">
        <f t="shared" si="13"/>
        <v>48.8</v>
      </c>
    </row>
    <row r="54" spans="1:30">
      <c r="A54" s="23" t="s">
        <v>156</v>
      </c>
      <c r="B54" s="101" t="s">
        <v>157</v>
      </c>
      <c r="C54" s="102" t="s">
        <v>158</v>
      </c>
      <c r="D54" s="96">
        <v>2008</v>
      </c>
      <c r="E54" s="98" t="s">
        <v>159</v>
      </c>
      <c r="F54" s="42">
        <v>0.6</v>
      </c>
      <c r="G54" s="15">
        <v>8.1999999999999993</v>
      </c>
      <c r="H54" s="19"/>
      <c r="I54" s="48">
        <f t="shared" si="7"/>
        <v>8.7999999999999989</v>
      </c>
      <c r="J54" s="46"/>
      <c r="K54" s="15">
        <v>6.2</v>
      </c>
      <c r="L54" s="19"/>
      <c r="M54" s="44">
        <f t="shared" si="8"/>
        <v>6.2</v>
      </c>
      <c r="N54" s="46"/>
      <c r="O54" s="15">
        <v>8</v>
      </c>
      <c r="P54" s="19"/>
      <c r="Q54" s="48">
        <f t="shared" si="9"/>
        <v>8</v>
      </c>
      <c r="R54" s="42">
        <v>1</v>
      </c>
      <c r="S54" s="15">
        <v>8.6999999999999993</v>
      </c>
      <c r="T54" s="19"/>
      <c r="U54" s="44">
        <f t="shared" si="10"/>
        <v>9.6999999999999993</v>
      </c>
      <c r="V54" s="46">
        <v>0.6</v>
      </c>
      <c r="W54" s="15">
        <v>6.8</v>
      </c>
      <c r="X54" s="142"/>
      <c r="Y54" s="48">
        <f t="shared" si="11"/>
        <v>7.3999999999999995</v>
      </c>
      <c r="Z54" s="42"/>
      <c r="AA54" s="15">
        <v>8.1999999999999993</v>
      </c>
      <c r="AB54" s="19"/>
      <c r="AC54" s="44">
        <f t="shared" si="12"/>
        <v>8.1999999999999993</v>
      </c>
      <c r="AD54" s="50">
        <f t="shared" si="13"/>
        <v>48.3</v>
      </c>
    </row>
    <row r="55" spans="1:30">
      <c r="A55" s="23" t="s">
        <v>160</v>
      </c>
      <c r="B55" s="101" t="s">
        <v>161</v>
      </c>
      <c r="C55" s="102" t="s">
        <v>162</v>
      </c>
      <c r="D55" s="96">
        <v>2008</v>
      </c>
      <c r="E55" s="98" t="s">
        <v>50</v>
      </c>
      <c r="F55" s="42">
        <v>0.6</v>
      </c>
      <c r="G55" s="15">
        <v>8.4499999999999993</v>
      </c>
      <c r="H55" s="19"/>
      <c r="I55" s="48">
        <f t="shared" si="7"/>
        <v>9.0499999999999989</v>
      </c>
      <c r="J55" s="46"/>
      <c r="K55" s="15">
        <v>8.1999999999999993</v>
      </c>
      <c r="L55" s="19"/>
      <c r="M55" s="44">
        <f t="shared" si="8"/>
        <v>8.1999999999999993</v>
      </c>
      <c r="N55" s="46"/>
      <c r="O55" s="15">
        <v>7.4</v>
      </c>
      <c r="P55" s="19"/>
      <c r="Q55" s="48">
        <f t="shared" si="9"/>
        <v>7.4</v>
      </c>
      <c r="R55" s="42">
        <v>1</v>
      </c>
      <c r="S55" s="15">
        <v>7</v>
      </c>
      <c r="T55" s="19"/>
      <c r="U55" s="44">
        <f t="shared" si="10"/>
        <v>8</v>
      </c>
      <c r="V55" s="46">
        <v>0.6</v>
      </c>
      <c r="W55" s="15">
        <v>7.15</v>
      </c>
      <c r="X55" s="19"/>
      <c r="Y55" s="48">
        <f t="shared" si="11"/>
        <v>7.75</v>
      </c>
      <c r="Z55" s="42"/>
      <c r="AA55" s="15">
        <v>6.85</v>
      </c>
      <c r="AB55" s="19"/>
      <c r="AC55" s="44">
        <f t="shared" si="12"/>
        <v>6.85</v>
      </c>
      <c r="AD55" s="50">
        <f t="shared" si="13"/>
        <v>47.25</v>
      </c>
    </row>
    <row r="56" spans="1:30">
      <c r="A56" s="23" t="s">
        <v>163</v>
      </c>
      <c r="B56" s="101" t="s">
        <v>164</v>
      </c>
      <c r="C56" s="102" t="s">
        <v>86</v>
      </c>
      <c r="D56" s="96">
        <v>2009</v>
      </c>
      <c r="E56" s="98" t="s">
        <v>124</v>
      </c>
      <c r="F56" s="42">
        <v>0.6</v>
      </c>
      <c r="G56" s="15">
        <v>7.3</v>
      </c>
      <c r="H56" s="19"/>
      <c r="I56" s="48">
        <f t="shared" si="7"/>
        <v>7.8999999999999995</v>
      </c>
      <c r="J56" s="46"/>
      <c r="K56" s="15">
        <v>6.5</v>
      </c>
      <c r="L56" s="19"/>
      <c r="M56" s="44">
        <f t="shared" si="8"/>
        <v>6.5</v>
      </c>
      <c r="N56" s="46"/>
      <c r="O56" s="15">
        <v>7.55</v>
      </c>
      <c r="P56" s="19"/>
      <c r="Q56" s="48">
        <f t="shared" si="9"/>
        <v>7.55</v>
      </c>
      <c r="R56" s="42">
        <v>1</v>
      </c>
      <c r="S56" s="15">
        <v>8.15</v>
      </c>
      <c r="T56" s="19"/>
      <c r="U56" s="44">
        <f t="shared" si="10"/>
        <v>9.15</v>
      </c>
      <c r="V56" s="46">
        <v>0.6</v>
      </c>
      <c r="W56" s="15">
        <v>7.7</v>
      </c>
      <c r="X56" s="142"/>
      <c r="Y56" s="48">
        <f t="shared" si="11"/>
        <v>8.3000000000000007</v>
      </c>
      <c r="Z56" s="42"/>
      <c r="AA56" s="15">
        <v>7.3</v>
      </c>
      <c r="AB56" s="19"/>
      <c r="AC56" s="44">
        <f t="shared" si="12"/>
        <v>7.3</v>
      </c>
      <c r="AD56" s="50">
        <f t="shared" si="13"/>
        <v>46.7</v>
      </c>
    </row>
    <row r="57" spans="1:30">
      <c r="A57" s="23" t="s">
        <v>165</v>
      </c>
      <c r="B57" s="101" t="s">
        <v>166</v>
      </c>
      <c r="C57" s="102" t="s">
        <v>67</v>
      </c>
      <c r="D57" s="96">
        <v>2008</v>
      </c>
      <c r="E57" s="98" t="s">
        <v>167</v>
      </c>
      <c r="F57" s="42">
        <v>0.6</v>
      </c>
      <c r="G57" s="15">
        <v>7.6</v>
      </c>
      <c r="H57" s="19"/>
      <c r="I57" s="48">
        <f t="shared" si="7"/>
        <v>8.1999999999999993</v>
      </c>
      <c r="J57" s="46"/>
      <c r="K57" s="15">
        <v>6.5</v>
      </c>
      <c r="L57" s="19"/>
      <c r="M57" s="44">
        <f t="shared" si="8"/>
        <v>6.5</v>
      </c>
      <c r="N57" s="46"/>
      <c r="O57" s="15">
        <v>7.25</v>
      </c>
      <c r="P57" s="19"/>
      <c r="Q57" s="48">
        <f t="shared" si="9"/>
        <v>7.25</v>
      </c>
      <c r="R57" s="42">
        <v>1</v>
      </c>
      <c r="S57" s="15">
        <v>8.15</v>
      </c>
      <c r="T57" s="19"/>
      <c r="U57" s="44">
        <f t="shared" si="10"/>
        <v>9.15</v>
      </c>
      <c r="V57" s="46">
        <v>0.6</v>
      </c>
      <c r="W57" s="15">
        <v>7.8</v>
      </c>
      <c r="X57" s="19"/>
      <c r="Y57" s="48">
        <f t="shared" si="11"/>
        <v>8.4</v>
      </c>
      <c r="Z57" s="42"/>
      <c r="AA57" s="15">
        <v>7.15</v>
      </c>
      <c r="AB57" s="19"/>
      <c r="AC57" s="44">
        <f t="shared" si="12"/>
        <v>7.15</v>
      </c>
      <c r="AD57" s="50">
        <f t="shared" si="13"/>
        <v>46.65</v>
      </c>
    </row>
    <row r="58" spans="1:30">
      <c r="A58" s="23" t="s">
        <v>168</v>
      </c>
      <c r="B58" s="101" t="s">
        <v>169</v>
      </c>
      <c r="C58" s="102" t="s">
        <v>170</v>
      </c>
      <c r="D58" s="96">
        <v>2008</v>
      </c>
      <c r="E58" s="98" t="s">
        <v>159</v>
      </c>
      <c r="F58" s="42">
        <v>0.6</v>
      </c>
      <c r="G58" s="15">
        <v>8.6999999999999993</v>
      </c>
      <c r="H58" s="19"/>
      <c r="I58" s="48">
        <f t="shared" si="7"/>
        <v>9.2999999999999989</v>
      </c>
      <c r="J58" s="46"/>
      <c r="K58" s="15">
        <v>7.3</v>
      </c>
      <c r="L58" s="19"/>
      <c r="M58" s="44">
        <f t="shared" si="8"/>
        <v>7.3</v>
      </c>
      <c r="N58" s="46"/>
      <c r="O58" s="15">
        <v>8.4499999999999993</v>
      </c>
      <c r="P58" s="142">
        <v>5</v>
      </c>
      <c r="Q58" s="48">
        <f t="shared" si="9"/>
        <v>3.4499999999999993</v>
      </c>
      <c r="R58" s="42">
        <v>1</v>
      </c>
      <c r="S58" s="15">
        <v>8.6999999999999993</v>
      </c>
      <c r="T58" s="19"/>
      <c r="U58" s="44">
        <f t="shared" si="10"/>
        <v>9.6999999999999993</v>
      </c>
      <c r="V58" s="46">
        <v>0.6</v>
      </c>
      <c r="W58" s="15">
        <v>7</v>
      </c>
      <c r="X58" s="142"/>
      <c r="Y58" s="48">
        <f t="shared" si="11"/>
        <v>7.6</v>
      </c>
      <c r="Z58" s="42"/>
      <c r="AA58" s="15">
        <v>7.5</v>
      </c>
      <c r="AB58" s="19"/>
      <c r="AC58" s="44">
        <f t="shared" si="12"/>
        <v>7.5</v>
      </c>
      <c r="AD58" s="50">
        <f t="shared" si="13"/>
        <v>44.849999999999994</v>
      </c>
    </row>
    <row r="59" spans="1:30">
      <c r="A59" s="23" t="s">
        <v>171</v>
      </c>
      <c r="B59" s="101" t="s">
        <v>172</v>
      </c>
      <c r="C59" s="102" t="s">
        <v>173</v>
      </c>
      <c r="D59" s="96">
        <v>2009</v>
      </c>
      <c r="E59" s="98" t="s">
        <v>132</v>
      </c>
      <c r="F59" s="42">
        <v>1.2</v>
      </c>
      <c r="G59" s="15">
        <v>7.9</v>
      </c>
      <c r="H59" s="19"/>
      <c r="I59" s="48">
        <f t="shared" si="7"/>
        <v>9.1</v>
      </c>
      <c r="J59" s="46"/>
      <c r="K59" s="15">
        <v>7.2</v>
      </c>
      <c r="L59" s="19"/>
      <c r="M59" s="44">
        <f t="shared" si="8"/>
        <v>7.2</v>
      </c>
      <c r="N59" s="46"/>
      <c r="O59" s="15">
        <v>9.4</v>
      </c>
      <c r="P59" s="142">
        <v>5</v>
      </c>
      <c r="Q59" s="48">
        <f t="shared" si="9"/>
        <v>4.4000000000000004</v>
      </c>
      <c r="R59" s="42">
        <v>2</v>
      </c>
      <c r="S59" s="15">
        <v>7.5</v>
      </c>
      <c r="T59" s="19"/>
      <c r="U59" s="44">
        <f t="shared" si="10"/>
        <v>9.5</v>
      </c>
      <c r="V59" s="46">
        <v>0.6</v>
      </c>
      <c r="W59" s="15">
        <v>7.4</v>
      </c>
      <c r="X59" s="142">
        <v>5</v>
      </c>
      <c r="Y59" s="48">
        <f t="shared" si="11"/>
        <v>3</v>
      </c>
      <c r="Z59" s="42"/>
      <c r="AA59" s="15">
        <v>8.5</v>
      </c>
      <c r="AB59" s="19"/>
      <c r="AC59" s="44">
        <f t="shared" si="12"/>
        <v>8.5</v>
      </c>
      <c r="AD59" s="50">
        <f t="shared" si="13"/>
        <v>41.7</v>
      </c>
    </row>
    <row r="60" spans="1:30">
      <c r="A60" s="23" t="s">
        <v>174</v>
      </c>
      <c r="B60" s="101" t="s">
        <v>175</v>
      </c>
      <c r="C60" s="102" t="s">
        <v>158</v>
      </c>
      <c r="D60" s="96">
        <v>2009</v>
      </c>
      <c r="E60" s="98" t="s">
        <v>124</v>
      </c>
      <c r="F60" s="42">
        <v>0.6</v>
      </c>
      <c r="G60" s="15">
        <v>7.5</v>
      </c>
      <c r="H60" s="19"/>
      <c r="I60" s="48">
        <f t="shared" si="7"/>
        <v>8.1</v>
      </c>
      <c r="J60" s="46"/>
      <c r="K60" s="15">
        <v>6</v>
      </c>
      <c r="L60" s="19"/>
      <c r="M60" s="44">
        <f t="shared" si="8"/>
        <v>6</v>
      </c>
      <c r="N60" s="46"/>
      <c r="O60" s="15">
        <v>7.5</v>
      </c>
      <c r="P60" s="19"/>
      <c r="Q60" s="48">
        <f t="shared" si="9"/>
        <v>7.5</v>
      </c>
      <c r="R60" s="42">
        <v>1</v>
      </c>
      <c r="S60" s="15">
        <v>8.5</v>
      </c>
      <c r="T60" s="19"/>
      <c r="U60" s="44">
        <f t="shared" si="10"/>
        <v>9.5</v>
      </c>
      <c r="V60" s="46">
        <v>0.6</v>
      </c>
      <c r="W60" s="15">
        <v>8.75</v>
      </c>
      <c r="X60" s="142">
        <v>5</v>
      </c>
      <c r="Y60" s="48">
        <f t="shared" si="11"/>
        <v>4.3499999999999996</v>
      </c>
      <c r="Z60" s="42"/>
      <c r="AA60" s="15">
        <v>5.4</v>
      </c>
      <c r="AB60" s="19"/>
      <c r="AC60" s="44">
        <f t="shared" si="12"/>
        <v>5.4</v>
      </c>
      <c r="AD60" s="50">
        <f t="shared" si="13"/>
        <v>40.85</v>
      </c>
    </row>
    <row r="61" spans="1:30">
      <c r="A61" s="23" t="s">
        <v>176</v>
      </c>
      <c r="B61" s="101" t="s">
        <v>177</v>
      </c>
      <c r="C61" s="102" t="s">
        <v>178</v>
      </c>
      <c r="D61" s="96">
        <v>2008</v>
      </c>
      <c r="E61" s="98" t="s">
        <v>179</v>
      </c>
      <c r="F61" s="42">
        <v>0.6</v>
      </c>
      <c r="G61" s="15">
        <v>7.7</v>
      </c>
      <c r="H61" s="19"/>
      <c r="I61" s="48">
        <f t="shared" si="7"/>
        <v>8.3000000000000007</v>
      </c>
      <c r="J61" s="46"/>
      <c r="K61" s="15">
        <v>6.8</v>
      </c>
      <c r="L61" s="19"/>
      <c r="M61" s="44">
        <f t="shared" si="8"/>
        <v>6.8</v>
      </c>
      <c r="N61" s="46"/>
      <c r="O61" s="15">
        <v>7.45</v>
      </c>
      <c r="P61" s="19"/>
      <c r="Q61" s="48">
        <f t="shared" si="9"/>
        <v>7.45</v>
      </c>
      <c r="R61" s="42">
        <v>1</v>
      </c>
      <c r="S61" s="15">
        <v>7.2</v>
      </c>
      <c r="T61" s="19"/>
      <c r="U61" s="44">
        <f t="shared" si="10"/>
        <v>8.1999999999999993</v>
      </c>
      <c r="V61" s="46">
        <v>0.6</v>
      </c>
      <c r="W61" s="15">
        <v>7.6</v>
      </c>
      <c r="X61" s="142">
        <v>5</v>
      </c>
      <c r="Y61" s="48">
        <f t="shared" si="11"/>
        <v>3.1999999999999993</v>
      </c>
      <c r="Z61" s="42"/>
      <c r="AA61" s="15">
        <v>6.6</v>
      </c>
      <c r="AB61" s="142"/>
      <c r="AC61" s="44">
        <f t="shared" si="12"/>
        <v>6.6</v>
      </c>
      <c r="AD61" s="50">
        <f t="shared" si="13"/>
        <v>40.550000000000004</v>
      </c>
    </row>
    <row r="62" spans="1:30">
      <c r="A62" s="23" t="s">
        <v>180</v>
      </c>
      <c r="B62" s="101" t="s">
        <v>181</v>
      </c>
      <c r="C62" s="102" t="s">
        <v>53</v>
      </c>
      <c r="D62" s="96">
        <v>2009</v>
      </c>
      <c r="E62" s="98" t="s">
        <v>124</v>
      </c>
      <c r="F62" s="42"/>
      <c r="G62" s="15">
        <v>6.9</v>
      </c>
      <c r="H62" s="19"/>
      <c r="I62" s="48">
        <f t="shared" si="7"/>
        <v>6.9</v>
      </c>
      <c r="J62" s="46"/>
      <c r="K62" s="15">
        <v>7</v>
      </c>
      <c r="L62" s="19"/>
      <c r="M62" s="44">
        <f t="shared" si="8"/>
        <v>7</v>
      </c>
      <c r="N62" s="46"/>
      <c r="O62" s="15">
        <v>7</v>
      </c>
      <c r="P62" s="19"/>
      <c r="Q62" s="48">
        <f t="shared" si="9"/>
        <v>7</v>
      </c>
      <c r="R62" s="42">
        <v>1</v>
      </c>
      <c r="S62" s="15">
        <v>8.1999999999999993</v>
      </c>
      <c r="T62" s="19"/>
      <c r="U62" s="44">
        <f t="shared" si="10"/>
        <v>9.1999999999999993</v>
      </c>
      <c r="V62" s="46">
        <v>0.6</v>
      </c>
      <c r="W62" s="15">
        <v>7.5</v>
      </c>
      <c r="X62" s="142">
        <v>5</v>
      </c>
      <c r="Y62" s="48">
        <f t="shared" si="11"/>
        <v>3.0999999999999996</v>
      </c>
      <c r="Z62" s="42"/>
      <c r="AA62" s="15">
        <v>6.35</v>
      </c>
      <c r="AB62" s="19"/>
      <c r="AC62" s="44">
        <f t="shared" si="12"/>
        <v>6.35</v>
      </c>
      <c r="AD62" s="50">
        <f t="shared" si="13"/>
        <v>39.549999999999997</v>
      </c>
    </row>
    <row r="63" spans="1:30">
      <c r="A63" s="23" t="s">
        <v>182</v>
      </c>
      <c r="B63" s="101" t="s">
        <v>183</v>
      </c>
      <c r="C63" s="102" t="s">
        <v>178</v>
      </c>
      <c r="D63" s="96">
        <v>2008</v>
      </c>
      <c r="E63" s="98" t="s">
        <v>159</v>
      </c>
      <c r="F63" s="42">
        <v>0.6</v>
      </c>
      <c r="G63" s="15">
        <v>7.8</v>
      </c>
      <c r="H63" s="19"/>
      <c r="I63" s="48">
        <f t="shared" si="7"/>
        <v>8.4</v>
      </c>
      <c r="J63" s="46"/>
      <c r="K63" s="15">
        <v>7.6</v>
      </c>
      <c r="L63" s="19"/>
      <c r="M63" s="44">
        <f t="shared" si="8"/>
        <v>7.6</v>
      </c>
      <c r="N63" s="46"/>
      <c r="O63" s="15">
        <v>8.3000000000000007</v>
      </c>
      <c r="P63" s="142">
        <v>5</v>
      </c>
      <c r="Q63" s="48">
        <f t="shared" si="9"/>
        <v>3.3000000000000007</v>
      </c>
      <c r="R63" s="42">
        <v>1</v>
      </c>
      <c r="S63" s="15">
        <v>8</v>
      </c>
      <c r="T63" s="19"/>
      <c r="U63" s="44">
        <f t="shared" si="10"/>
        <v>9</v>
      </c>
      <c r="V63" s="46">
        <v>0.6</v>
      </c>
      <c r="W63" s="15">
        <v>6.4</v>
      </c>
      <c r="X63" s="142">
        <v>5</v>
      </c>
      <c r="Y63" s="48">
        <f t="shared" si="11"/>
        <v>2</v>
      </c>
      <c r="Z63" s="42"/>
      <c r="AA63" s="15">
        <v>8.4499999999999993</v>
      </c>
      <c r="AB63" s="19"/>
      <c r="AC63" s="44">
        <f t="shared" si="12"/>
        <v>8.4499999999999993</v>
      </c>
      <c r="AD63" s="50">
        <f t="shared" si="13"/>
        <v>38.75</v>
      </c>
    </row>
    <row r="64" spans="1:30">
      <c r="A64" s="23" t="s">
        <v>184</v>
      </c>
      <c r="B64" s="101" t="s">
        <v>185</v>
      </c>
      <c r="C64" s="102" t="s">
        <v>186</v>
      </c>
      <c r="D64" s="96">
        <v>2008</v>
      </c>
      <c r="E64" s="98" t="s">
        <v>187</v>
      </c>
      <c r="F64" s="42">
        <v>0.6</v>
      </c>
      <c r="G64" s="15">
        <v>8</v>
      </c>
      <c r="H64" s="19"/>
      <c r="I64" s="48">
        <f t="shared" si="7"/>
        <v>8.6</v>
      </c>
      <c r="J64" s="46"/>
      <c r="K64" s="15">
        <v>6.5</v>
      </c>
      <c r="L64" s="19"/>
      <c r="M64" s="44">
        <f t="shared" si="8"/>
        <v>6.5</v>
      </c>
      <c r="N64" s="46"/>
      <c r="O64" s="15">
        <v>8</v>
      </c>
      <c r="P64" s="142">
        <v>5</v>
      </c>
      <c r="Q64" s="48">
        <f t="shared" si="9"/>
        <v>3</v>
      </c>
      <c r="R64" s="42">
        <v>1</v>
      </c>
      <c r="S64" s="15">
        <v>7</v>
      </c>
      <c r="T64" s="19"/>
      <c r="U64" s="44">
        <f t="shared" si="10"/>
        <v>8</v>
      </c>
      <c r="V64" s="46">
        <v>0.6</v>
      </c>
      <c r="W64" s="15">
        <v>6.4</v>
      </c>
      <c r="X64" s="142">
        <v>5</v>
      </c>
      <c r="Y64" s="48">
        <f t="shared" si="11"/>
        <v>2</v>
      </c>
      <c r="Z64" s="42"/>
      <c r="AA64" s="15">
        <v>7.5</v>
      </c>
      <c r="AB64" s="142"/>
      <c r="AC64" s="44">
        <f t="shared" si="12"/>
        <v>7.5</v>
      </c>
      <c r="AD64" s="50">
        <f t="shared" si="13"/>
        <v>35.6</v>
      </c>
    </row>
    <row r="65" spans="1:30" ht="15" customHeight="1">
      <c r="A65" s="23" t="s">
        <v>188</v>
      </c>
      <c r="B65" s="101" t="s">
        <v>189</v>
      </c>
      <c r="C65" s="102" t="s">
        <v>190</v>
      </c>
      <c r="D65" s="96"/>
      <c r="E65" s="98" t="s">
        <v>179</v>
      </c>
      <c r="F65" s="42">
        <v>0.6</v>
      </c>
      <c r="G65" s="15">
        <v>7.5</v>
      </c>
      <c r="H65" s="19"/>
      <c r="I65" s="48">
        <f t="shared" si="7"/>
        <v>8.1</v>
      </c>
      <c r="J65" s="46"/>
      <c r="K65" s="15">
        <v>6.7</v>
      </c>
      <c r="L65" s="19"/>
      <c r="M65" s="44">
        <f t="shared" si="8"/>
        <v>6.7</v>
      </c>
      <c r="N65" s="46"/>
      <c r="O65" s="15">
        <v>6.8</v>
      </c>
      <c r="P65" s="19"/>
      <c r="Q65" s="48">
        <f t="shared" si="9"/>
        <v>6.8</v>
      </c>
      <c r="R65" s="42">
        <v>1</v>
      </c>
      <c r="S65" s="15">
        <v>7</v>
      </c>
      <c r="T65" s="19"/>
      <c r="U65" s="44">
        <f t="shared" si="10"/>
        <v>8</v>
      </c>
      <c r="V65" s="46">
        <v>0.6</v>
      </c>
      <c r="W65" s="15">
        <v>7.5</v>
      </c>
      <c r="X65" s="142">
        <v>5</v>
      </c>
      <c r="Y65" s="48">
        <f t="shared" si="11"/>
        <v>3.0999999999999996</v>
      </c>
      <c r="Z65" s="42"/>
      <c r="AA65" s="15">
        <v>6.6</v>
      </c>
      <c r="AB65" s="142">
        <v>5</v>
      </c>
      <c r="AC65" s="44">
        <f t="shared" si="12"/>
        <v>1.5999999999999996</v>
      </c>
      <c r="AD65" s="50">
        <f t="shared" si="13"/>
        <v>34.300000000000004</v>
      </c>
    </row>
    <row r="66" spans="1:30" ht="15" customHeight="1">
      <c r="A66" s="23" t="s">
        <v>191</v>
      </c>
      <c r="B66" s="101" t="s">
        <v>192</v>
      </c>
      <c r="C66" s="102" t="s">
        <v>193</v>
      </c>
      <c r="D66" s="96">
        <v>2007</v>
      </c>
      <c r="E66" s="98" t="s">
        <v>187</v>
      </c>
      <c r="F66" s="42">
        <v>0.6</v>
      </c>
      <c r="G66" s="15">
        <v>7.15</v>
      </c>
      <c r="H66" s="19"/>
      <c r="I66" s="48">
        <f t="shared" si="7"/>
        <v>7.75</v>
      </c>
      <c r="J66" s="46"/>
      <c r="K66" s="15">
        <v>6</v>
      </c>
      <c r="L66" s="19"/>
      <c r="M66" s="44">
        <f t="shared" si="8"/>
        <v>6</v>
      </c>
      <c r="N66" s="46"/>
      <c r="O66" s="15">
        <v>6.5</v>
      </c>
      <c r="P66" s="142">
        <v>5</v>
      </c>
      <c r="Q66" s="48">
        <f t="shared" si="9"/>
        <v>1.5</v>
      </c>
      <c r="R66" s="42">
        <v>1</v>
      </c>
      <c r="S66" s="15">
        <v>6</v>
      </c>
      <c r="T66" s="19"/>
      <c r="U66" s="44">
        <f t="shared" si="10"/>
        <v>7</v>
      </c>
      <c r="V66" s="46">
        <v>0.6</v>
      </c>
      <c r="W66" s="15">
        <v>8.1999999999999993</v>
      </c>
      <c r="X66" s="142">
        <v>5</v>
      </c>
      <c r="Y66" s="48">
        <f t="shared" si="11"/>
        <v>3.7999999999999989</v>
      </c>
      <c r="Z66" s="42"/>
      <c r="AA66" s="15">
        <v>6.8</v>
      </c>
      <c r="AB66" s="142"/>
      <c r="AC66" s="44">
        <f t="shared" si="12"/>
        <v>6.8</v>
      </c>
      <c r="AD66" s="50">
        <f t="shared" si="13"/>
        <v>32.849999999999994</v>
      </c>
    </row>
    <row r="67" spans="1:30" ht="15" customHeight="1">
      <c r="A67" s="23" t="s">
        <v>194</v>
      </c>
      <c r="B67" s="101" t="s">
        <v>195</v>
      </c>
      <c r="C67" s="102" t="s">
        <v>67</v>
      </c>
      <c r="D67" s="96">
        <v>2009</v>
      </c>
      <c r="E67" s="98" t="s">
        <v>179</v>
      </c>
      <c r="F67" s="42">
        <v>0.6</v>
      </c>
      <c r="G67" s="15">
        <v>7.5</v>
      </c>
      <c r="H67" s="19"/>
      <c r="I67" s="48">
        <f t="shared" si="7"/>
        <v>8.1</v>
      </c>
      <c r="J67" s="46"/>
      <c r="K67" s="15">
        <v>6</v>
      </c>
      <c r="L67" s="19"/>
      <c r="M67" s="44">
        <f t="shared" si="8"/>
        <v>6</v>
      </c>
      <c r="N67" s="46"/>
      <c r="O67" s="15">
        <v>6.55</v>
      </c>
      <c r="P67" s="19"/>
      <c r="Q67" s="48">
        <f t="shared" si="9"/>
        <v>6.55</v>
      </c>
      <c r="R67" s="42">
        <v>1</v>
      </c>
      <c r="S67" s="15">
        <v>6</v>
      </c>
      <c r="T67" s="19"/>
      <c r="U67" s="44">
        <f t="shared" si="10"/>
        <v>7</v>
      </c>
      <c r="V67" s="46">
        <v>0.6</v>
      </c>
      <c r="W67" s="15">
        <v>7.2</v>
      </c>
      <c r="X67" s="142">
        <v>5</v>
      </c>
      <c r="Y67" s="48">
        <f t="shared" si="11"/>
        <v>2.8</v>
      </c>
      <c r="Z67" s="42"/>
      <c r="AA67" s="15">
        <v>6.05</v>
      </c>
      <c r="AB67" s="142">
        <v>5</v>
      </c>
      <c r="AC67" s="44">
        <f t="shared" si="12"/>
        <v>1.0499999999999998</v>
      </c>
      <c r="AD67" s="50">
        <f t="shared" si="13"/>
        <v>31.5</v>
      </c>
    </row>
    <row r="68" spans="1:30" ht="15" customHeight="1">
      <c r="A68" s="23" t="s">
        <v>196</v>
      </c>
      <c r="B68" s="101" t="s">
        <v>192</v>
      </c>
      <c r="C68" s="102" t="s">
        <v>77</v>
      </c>
      <c r="D68" s="96">
        <v>2009</v>
      </c>
      <c r="E68" s="98" t="s">
        <v>187</v>
      </c>
      <c r="F68" s="42"/>
      <c r="G68" s="15">
        <v>7</v>
      </c>
      <c r="H68" s="19"/>
      <c r="I68" s="48">
        <f t="shared" si="7"/>
        <v>7</v>
      </c>
      <c r="J68" s="46"/>
      <c r="K68" s="15">
        <v>6.3</v>
      </c>
      <c r="L68" s="19"/>
      <c r="M68" s="44">
        <f t="shared" si="8"/>
        <v>6.3</v>
      </c>
      <c r="N68" s="46"/>
      <c r="O68" s="15">
        <v>6.55</v>
      </c>
      <c r="P68" s="142">
        <v>5</v>
      </c>
      <c r="Q68" s="48">
        <f t="shared" si="9"/>
        <v>1.5499999999999998</v>
      </c>
      <c r="R68" s="42"/>
      <c r="S68" s="15"/>
      <c r="T68" s="19"/>
      <c r="U68" s="44">
        <f t="shared" si="10"/>
        <v>0</v>
      </c>
      <c r="V68" s="46">
        <v>0.6</v>
      </c>
      <c r="W68" s="15">
        <v>6.2</v>
      </c>
      <c r="X68" s="142">
        <v>5</v>
      </c>
      <c r="Y68" s="48">
        <f t="shared" si="11"/>
        <v>1.7999999999999998</v>
      </c>
      <c r="Z68" s="42"/>
      <c r="AA68" s="15">
        <v>6.5</v>
      </c>
      <c r="AB68" s="142">
        <v>5</v>
      </c>
      <c r="AC68" s="44">
        <f t="shared" si="12"/>
        <v>1.5</v>
      </c>
      <c r="AD68" s="50">
        <f t="shared" si="13"/>
        <v>18.150000000000002</v>
      </c>
    </row>
    <row r="69" spans="1:30">
      <c r="B69" s="52"/>
      <c r="C69" s="52"/>
      <c r="D69" s="52"/>
      <c r="E69" s="52"/>
    </row>
    <row r="70" spans="1:30">
      <c r="B70" s="52"/>
      <c r="C70" s="52"/>
      <c r="D70" s="52"/>
      <c r="E70" s="52"/>
    </row>
    <row r="71" spans="1:30">
      <c r="B71" s="52"/>
      <c r="C71" s="52"/>
      <c r="D71" s="52"/>
      <c r="E71" s="52"/>
    </row>
    <row r="72" spans="1:30">
      <c r="B72" s="52"/>
      <c r="C72" s="52"/>
      <c r="D72" s="52"/>
      <c r="E72" s="52"/>
    </row>
    <row r="73" spans="1:30">
      <c r="B73" s="52"/>
      <c r="C73" s="52"/>
      <c r="D73" s="52"/>
      <c r="E73" s="52"/>
    </row>
    <row r="74" spans="1:30">
      <c r="B74" s="52"/>
      <c r="C74" s="52"/>
      <c r="D74" s="52"/>
      <c r="E74" s="52"/>
    </row>
    <row r="75" spans="1:30">
      <c r="B75" s="52"/>
      <c r="C75" s="52"/>
      <c r="D75" s="52"/>
      <c r="E75" s="52"/>
    </row>
    <row r="76" spans="1:30">
      <c r="B76" s="52"/>
      <c r="C76" s="52"/>
      <c r="D76" s="52"/>
      <c r="E76" s="52"/>
    </row>
    <row r="77" spans="1:30">
      <c r="B77" s="52"/>
      <c r="C77" s="52"/>
      <c r="D77" s="52"/>
      <c r="E77" s="52"/>
    </row>
    <row r="78" spans="1:30">
      <c r="B78" s="52"/>
      <c r="C78" s="52"/>
      <c r="D78" s="52"/>
      <c r="E78" s="52"/>
    </row>
    <row r="79" spans="1:30">
      <c r="B79" s="52"/>
      <c r="C79" s="52"/>
      <c r="D79" s="52"/>
      <c r="E79" s="52"/>
    </row>
    <row r="80" spans="1:30">
      <c r="B80" s="52"/>
      <c r="C80" s="52"/>
      <c r="D80" s="52"/>
      <c r="E80" s="52"/>
    </row>
    <row r="81" spans="2:5">
      <c r="B81" s="52"/>
      <c r="C81" s="52"/>
      <c r="D81" s="52"/>
      <c r="E81" s="52"/>
    </row>
    <row r="82" spans="2:5">
      <c r="B82" s="52"/>
      <c r="C82" s="52"/>
      <c r="D82" s="52"/>
      <c r="E82" s="52"/>
    </row>
    <row r="83" spans="2:5">
      <c r="B83" s="52"/>
      <c r="C83" s="52"/>
      <c r="D83" s="52"/>
      <c r="E83" s="52"/>
    </row>
    <row r="84" spans="2:5">
      <c r="B84" s="52"/>
      <c r="C84" s="52"/>
      <c r="D84" s="52"/>
      <c r="E84" s="52"/>
    </row>
    <row r="85" spans="2:5">
      <c r="B85" s="52"/>
      <c r="C85" s="52"/>
      <c r="D85" s="52"/>
      <c r="E85" s="52"/>
    </row>
    <row r="86" spans="2:5">
      <c r="B86" s="52"/>
      <c r="C86" s="52"/>
      <c r="D86" s="52"/>
      <c r="E86" s="52"/>
    </row>
    <row r="87" spans="2:5">
      <c r="B87" s="52"/>
      <c r="C87" s="52"/>
      <c r="D87" s="52"/>
      <c r="E87" s="52"/>
    </row>
    <row r="88" spans="2:5">
      <c r="B88" s="52"/>
      <c r="C88" s="52"/>
      <c r="D88" s="52"/>
      <c r="E88" s="52"/>
    </row>
    <row r="89" spans="2:5">
      <c r="B89" s="52"/>
      <c r="C89" s="52"/>
      <c r="D89" s="52"/>
      <c r="E89" s="52"/>
    </row>
    <row r="90" spans="2:5">
      <c r="B90" s="52"/>
      <c r="C90" s="52"/>
      <c r="D90" s="52"/>
      <c r="E90" s="52"/>
    </row>
    <row r="91" spans="2:5">
      <c r="B91" s="52"/>
      <c r="C91" s="52"/>
      <c r="D91" s="52"/>
      <c r="E91" s="52"/>
    </row>
    <row r="92" spans="2:5">
      <c r="B92" s="52"/>
      <c r="C92" s="52"/>
      <c r="D92" s="52"/>
      <c r="E92" s="52"/>
    </row>
    <row r="93" spans="2:5">
      <c r="B93" s="52"/>
      <c r="C93" s="52"/>
      <c r="D93" s="52"/>
      <c r="E93" s="52"/>
    </row>
  </sheetData>
  <mergeCells count="8">
    <mergeCell ref="A1:AD1"/>
    <mergeCell ref="A3:AD3"/>
    <mergeCell ref="F4:I4"/>
    <mergeCell ref="J4:M4"/>
    <mergeCell ref="N4:Q4"/>
    <mergeCell ref="R4:U4"/>
    <mergeCell ref="V4:Y4"/>
    <mergeCell ref="Z4:AC4"/>
  </mergeCells>
  <pageMargins left="0.15748031496062992" right="0.15748031496062992" top="0" bottom="0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zoomScaleNormal="100" workbookViewId="0">
      <selection activeCell="N7" sqref="N7"/>
    </sheetView>
  </sheetViews>
  <sheetFormatPr defaultRowHeight="18"/>
  <cols>
    <col min="1" max="1" width="3.140625" style="10" customWidth="1"/>
    <col min="2" max="2" width="16.7109375" style="52" customWidth="1"/>
    <col min="3" max="3" width="11.140625" style="1" customWidth="1"/>
    <col min="4" max="4" width="4.42578125" style="192" customWidth="1"/>
    <col min="5" max="10" width="8.5703125" style="2" customWidth="1"/>
    <col min="11" max="11" width="10.42578125" style="5" customWidth="1"/>
    <col min="12" max="12" width="9.140625" style="1"/>
    <col min="13" max="15" width="8.85546875" customWidth="1"/>
    <col min="16" max="16384" width="9.140625" style="1"/>
  </cols>
  <sheetData>
    <row r="1" spans="1:16" ht="27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6" ht="6.75" customHeight="1">
      <c r="A2" s="4"/>
      <c r="D2" s="190"/>
      <c r="K2" s="209"/>
    </row>
    <row r="3" spans="1:16">
      <c r="A3" s="216" t="s">
        <v>197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6" ht="20.25">
      <c r="A4" s="16"/>
      <c r="B4" s="80"/>
      <c r="C4" s="16"/>
      <c r="D4" s="191"/>
      <c r="E4" s="16"/>
      <c r="F4" s="16"/>
      <c r="G4" s="16"/>
      <c r="H4" s="16"/>
      <c r="I4" s="16"/>
      <c r="J4" s="16"/>
      <c r="K4" s="16"/>
    </row>
    <row r="5" spans="1:16" ht="15.75">
      <c r="A5" s="217" t="s">
        <v>318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6" ht="15.75" customHeight="1">
      <c r="A6" s="210"/>
      <c r="B6" s="57"/>
      <c r="C6" s="210"/>
      <c r="D6" s="191"/>
      <c r="E6" s="210"/>
      <c r="F6" s="210"/>
      <c r="G6" s="210"/>
      <c r="H6" s="210"/>
      <c r="I6" s="210"/>
      <c r="J6" s="210"/>
      <c r="K6" s="210"/>
    </row>
    <row r="7" spans="1:16" customFormat="1" ht="29.25" customHeight="1">
      <c r="A7" s="9"/>
      <c r="B7" s="40"/>
      <c r="C7" s="2"/>
      <c r="D7" s="192"/>
      <c r="K7" s="8" t="s">
        <v>5</v>
      </c>
      <c r="P7" s="1"/>
    </row>
    <row r="8" spans="1:16" customFormat="1" ht="4.5" customHeight="1">
      <c r="A8" s="9"/>
      <c r="B8" s="51"/>
      <c r="C8" s="24"/>
      <c r="D8" s="193"/>
      <c r="E8" s="3"/>
      <c r="F8" s="3"/>
      <c r="G8" s="3"/>
      <c r="H8" s="3"/>
      <c r="I8" s="3"/>
      <c r="J8" s="3"/>
      <c r="K8" s="13"/>
      <c r="L8" s="84"/>
      <c r="P8" s="1"/>
    </row>
    <row r="9" spans="1:16" customFormat="1" ht="16.5" customHeight="1">
      <c r="A9" s="33" t="s">
        <v>8</v>
      </c>
      <c r="B9" s="168" t="s">
        <v>320</v>
      </c>
      <c r="D9" s="194"/>
      <c r="E9" s="2"/>
      <c r="F9" s="2"/>
      <c r="G9" s="2"/>
      <c r="H9" s="2"/>
      <c r="I9" s="2"/>
      <c r="J9" s="2"/>
      <c r="K9" s="5"/>
      <c r="L9" s="84"/>
      <c r="P9" s="1"/>
    </row>
    <row r="10" spans="1:16" customFormat="1" ht="16.5" customHeight="1">
      <c r="A10" s="33"/>
      <c r="B10" s="169" t="s">
        <v>53</v>
      </c>
      <c r="C10" s="26" t="s">
        <v>190</v>
      </c>
      <c r="D10" s="89">
        <v>2001</v>
      </c>
      <c r="E10" s="28">
        <v>12.2</v>
      </c>
      <c r="F10" s="28">
        <v>10.95</v>
      </c>
      <c r="G10" s="28">
        <v>6.7</v>
      </c>
      <c r="H10" s="28">
        <v>11.55</v>
      </c>
      <c r="I10" s="28">
        <v>11.4</v>
      </c>
      <c r="J10" s="28">
        <v>11.15</v>
      </c>
      <c r="K10" s="5"/>
      <c r="L10" s="84"/>
      <c r="P10" s="1"/>
    </row>
    <row r="11" spans="1:16" customFormat="1" ht="16.5" customHeight="1">
      <c r="A11" s="33"/>
      <c r="B11" s="169" t="s">
        <v>319</v>
      </c>
      <c r="C11" s="26" t="s">
        <v>38</v>
      </c>
      <c r="D11" s="89">
        <v>2001</v>
      </c>
      <c r="E11" s="28">
        <v>12.9</v>
      </c>
      <c r="F11" s="28">
        <v>10.6</v>
      </c>
      <c r="G11" s="28">
        <v>12.05</v>
      </c>
      <c r="H11" s="28">
        <v>11.7</v>
      </c>
      <c r="I11" s="28">
        <v>11.3</v>
      </c>
      <c r="J11" s="28">
        <v>10.55</v>
      </c>
      <c r="K11" s="5"/>
      <c r="L11" s="84"/>
      <c r="P11" s="1"/>
    </row>
    <row r="12" spans="1:16" customFormat="1" ht="16.5" customHeight="1">
      <c r="A12" s="33"/>
      <c r="B12" s="37"/>
      <c r="C12" s="38"/>
      <c r="D12" s="195"/>
      <c r="E12" s="12"/>
      <c r="F12" s="12"/>
      <c r="G12" s="12"/>
      <c r="H12" s="12"/>
      <c r="I12" s="28"/>
      <c r="J12" s="12"/>
      <c r="K12" s="5"/>
      <c r="L12" s="84"/>
      <c r="P12" s="1"/>
    </row>
    <row r="13" spans="1:16" customFormat="1" ht="16.5" customHeight="1">
      <c r="A13" s="33"/>
      <c r="B13" s="52"/>
      <c r="C13" s="1"/>
      <c r="D13" s="192"/>
      <c r="E13" s="14">
        <f t="shared" ref="E13:J13" si="0">IF(SUM(E10:E12)&gt;0,LARGE(E10:E12,1)+LARGE(E10:E12,2))</f>
        <v>25.1</v>
      </c>
      <c r="F13" s="14">
        <f t="shared" si="0"/>
        <v>21.549999999999997</v>
      </c>
      <c r="G13" s="14">
        <f t="shared" si="0"/>
        <v>18.75</v>
      </c>
      <c r="H13" s="14">
        <f t="shared" si="0"/>
        <v>23.25</v>
      </c>
      <c r="I13" s="14">
        <f t="shared" si="0"/>
        <v>22.700000000000003</v>
      </c>
      <c r="J13" s="14">
        <f t="shared" si="0"/>
        <v>21.700000000000003</v>
      </c>
      <c r="K13" s="6">
        <f>SUM(E13:J13)</f>
        <v>133.05000000000001</v>
      </c>
      <c r="L13" s="83"/>
      <c r="P13" s="1"/>
    </row>
    <row r="14" spans="1:16" customFormat="1" ht="16.5" customHeight="1">
      <c r="A14" s="34"/>
      <c r="B14" s="51"/>
      <c r="C14" s="24"/>
      <c r="D14" s="193"/>
      <c r="E14" s="3"/>
      <c r="F14" s="3"/>
      <c r="G14" s="3"/>
      <c r="H14" s="3"/>
      <c r="I14" s="3"/>
      <c r="J14" s="3"/>
      <c r="K14" s="13"/>
      <c r="L14" s="84"/>
      <c r="P14" s="1"/>
    </row>
    <row r="15" spans="1:16" ht="16.5" customHeight="1">
      <c r="A15" s="33" t="s">
        <v>12</v>
      </c>
      <c r="B15" s="167" t="s">
        <v>32</v>
      </c>
      <c r="C15"/>
      <c r="D15" s="194"/>
      <c r="E15" s="3"/>
      <c r="F15" s="3"/>
      <c r="G15" s="3"/>
      <c r="H15" s="3"/>
      <c r="I15" s="3"/>
      <c r="J15" s="3"/>
      <c r="K15" s="13"/>
      <c r="L15" s="84"/>
      <c r="P15"/>
    </row>
    <row r="16" spans="1:16" ht="16.5" customHeight="1">
      <c r="A16" s="33"/>
      <c r="B16" s="26" t="s">
        <v>326</v>
      </c>
      <c r="C16" s="26" t="s">
        <v>64</v>
      </c>
      <c r="D16" s="89">
        <v>2001</v>
      </c>
      <c r="E16" s="28">
        <v>12</v>
      </c>
      <c r="F16" s="28">
        <v>2.4</v>
      </c>
      <c r="G16" s="28">
        <v>9.65</v>
      </c>
      <c r="H16" s="28">
        <v>11.6</v>
      </c>
      <c r="I16" s="28">
        <v>11.1</v>
      </c>
      <c r="J16" s="28">
        <v>11.4</v>
      </c>
      <c r="K16" s="13"/>
      <c r="L16" s="84"/>
      <c r="P16"/>
    </row>
    <row r="17" spans="1:16" ht="16.5" customHeight="1">
      <c r="A17" s="33"/>
      <c r="B17" s="26" t="s">
        <v>328</v>
      </c>
      <c r="C17" s="26" t="s">
        <v>14</v>
      </c>
      <c r="D17" s="89">
        <v>2001</v>
      </c>
      <c r="E17" s="28">
        <v>10.9</v>
      </c>
      <c r="F17" s="28">
        <v>8.85</v>
      </c>
      <c r="G17" s="28">
        <v>5.45</v>
      </c>
      <c r="H17" s="28">
        <v>10.5</v>
      </c>
      <c r="I17" s="28">
        <v>10.1</v>
      </c>
      <c r="J17" s="28">
        <v>4.5999999999999996</v>
      </c>
      <c r="K17" s="13"/>
      <c r="L17" s="84"/>
      <c r="P17"/>
    </row>
    <row r="18" spans="1:16" ht="16.5" customHeight="1">
      <c r="A18" s="33"/>
      <c r="B18" s="26" t="s">
        <v>321</v>
      </c>
      <c r="C18" s="26" t="s">
        <v>304</v>
      </c>
      <c r="D18" s="89">
        <v>2001</v>
      </c>
      <c r="E18" s="12">
        <v>11.8</v>
      </c>
      <c r="F18" s="12">
        <v>9.3000000000000007</v>
      </c>
      <c r="G18" s="12">
        <v>11</v>
      </c>
      <c r="H18" s="12">
        <v>11.5</v>
      </c>
      <c r="I18" s="12">
        <v>11.7</v>
      </c>
      <c r="J18" s="12">
        <v>11.15</v>
      </c>
      <c r="K18" s="13"/>
      <c r="L18" s="84"/>
      <c r="P18"/>
    </row>
    <row r="19" spans="1:16" ht="16.5" customHeight="1">
      <c r="A19" s="33"/>
      <c r="B19" s="51"/>
      <c r="C19" s="24"/>
      <c r="D19" s="206"/>
      <c r="E19" s="14">
        <f t="shared" ref="E19:J19" si="1">IF(SUM(E16:E18)&gt;0,LARGE(E16:E18,1)+LARGE(E16:E18,2))</f>
        <v>23.8</v>
      </c>
      <c r="F19" s="14">
        <f t="shared" si="1"/>
        <v>18.149999999999999</v>
      </c>
      <c r="G19" s="14">
        <f t="shared" si="1"/>
        <v>20.65</v>
      </c>
      <c r="H19" s="14">
        <f t="shared" si="1"/>
        <v>23.1</v>
      </c>
      <c r="I19" s="14">
        <f t="shared" si="1"/>
        <v>22.799999999999997</v>
      </c>
      <c r="J19" s="14">
        <f t="shared" si="1"/>
        <v>22.55</v>
      </c>
      <c r="K19" s="6">
        <f>SUM(E19:J19)</f>
        <v>131.05000000000001</v>
      </c>
      <c r="L19" s="83"/>
      <c r="P19"/>
    </row>
    <row r="20" spans="1:16" ht="16.5" customHeight="1">
      <c r="A20" s="34"/>
      <c r="C20" s="7"/>
      <c r="D20" s="196"/>
      <c r="K20" s="13"/>
      <c r="L20" s="84"/>
      <c r="P20"/>
    </row>
    <row r="21" spans="1:16" ht="16.5" customHeight="1">
      <c r="A21" s="33" t="s">
        <v>15</v>
      </c>
      <c r="B21" s="182" t="s">
        <v>220</v>
      </c>
      <c r="C21"/>
      <c r="D21" s="194"/>
      <c r="K21" s="13"/>
      <c r="L21" s="84"/>
      <c r="P21"/>
    </row>
    <row r="22" spans="1:16" ht="16.5" customHeight="1">
      <c r="A22" s="33"/>
      <c r="B22" s="157" t="s">
        <v>323</v>
      </c>
      <c r="C22" s="26" t="s">
        <v>190</v>
      </c>
      <c r="D22" s="197">
        <v>2001</v>
      </c>
      <c r="E22" s="28">
        <v>11.7</v>
      </c>
      <c r="F22" s="28">
        <v>4.8499999999999996</v>
      </c>
      <c r="G22" s="28">
        <v>10.45</v>
      </c>
      <c r="H22" s="28">
        <v>11.4</v>
      </c>
      <c r="I22" s="28">
        <v>10.7</v>
      </c>
      <c r="J22" s="28">
        <v>9.9</v>
      </c>
      <c r="K22" s="13"/>
      <c r="L22" s="84"/>
      <c r="P22"/>
    </row>
    <row r="23" spans="1:16" ht="16.5" customHeight="1">
      <c r="A23" s="33"/>
      <c r="B23" s="157" t="s">
        <v>322</v>
      </c>
      <c r="C23" s="26" t="s">
        <v>49</v>
      </c>
      <c r="D23" s="197">
        <v>2001</v>
      </c>
      <c r="E23" s="28">
        <v>11.9</v>
      </c>
      <c r="F23" s="28">
        <v>9.15</v>
      </c>
      <c r="G23" s="28">
        <v>10.199999999999999</v>
      </c>
      <c r="H23" s="28">
        <v>11.6</v>
      </c>
      <c r="I23" s="28">
        <v>10.9</v>
      </c>
      <c r="J23" s="28">
        <v>10.55</v>
      </c>
      <c r="K23" s="13"/>
      <c r="L23" s="84"/>
    </row>
    <row r="24" spans="1:16" ht="16.5" customHeight="1">
      <c r="A24" s="33"/>
      <c r="B24" s="157" t="s">
        <v>324</v>
      </c>
      <c r="C24" s="26" t="s">
        <v>325</v>
      </c>
      <c r="D24" s="197">
        <v>2001</v>
      </c>
      <c r="E24" s="12">
        <v>12.2</v>
      </c>
      <c r="F24" s="12">
        <v>3.35</v>
      </c>
      <c r="G24" s="12">
        <v>10.65</v>
      </c>
      <c r="H24" s="12">
        <v>10.8</v>
      </c>
      <c r="I24" s="12">
        <v>10.8</v>
      </c>
      <c r="J24" s="12">
        <v>10.8</v>
      </c>
      <c r="K24" s="13"/>
      <c r="L24" s="84"/>
    </row>
    <row r="25" spans="1:16" ht="16.5" customHeight="1">
      <c r="A25" s="33"/>
      <c r="B25" s="51"/>
      <c r="C25" s="24"/>
      <c r="D25" s="193"/>
      <c r="E25" s="14">
        <f t="shared" ref="E25:J25" si="2">IF(SUM(E22:E24)&gt;0,LARGE(E22:E24,1)+LARGE(E22:E24,2))</f>
        <v>24.1</v>
      </c>
      <c r="F25" s="14">
        <f t="shared" si="2"/>
        <v>14</v>
      </c>
      <c r="G25" s="14">
        <f t="shared" si="2"/>
        <v>21.1</v>
      </c>
      <c r="H25" s="14">
        <f t="shared" si="2"/>
        <v>23</v>
      </c>
      <c r="I25" s="14">
        <f t="shared" si="2"/>
        <v>21.700000000000003</v>
      </c>
      <c r="J25" s="14">
        <f t="shared" si="2"/>
        <v>21.35</v>
      </c>
      <c r="K25" s="6">
        <f>SUM(E25:J25)</f>
        <v>125.25</v>
      </c>
      <c r="L25" s="83"/>
    </row>
    <row r="26" spans="1:16" ht="16.5" customHeight="1">
      <c r="A26" s="33"/>
      <c r="B26" s="51"/>
      <c r="C26" s="24"/>
      <c r="D26" s="193"/>
      <c r="E26" s="14"/>
      <c r="F26" s="14"/>
      <c r="G26" s="14"/>
      <c r="H26" s="14"/>
      <c r="I26" s="14"/>
      <c r="J26" s="14"/>
      <c r="K26" s="6"/>
      <c r="L26" s="83"/>
    </row>
    <row r="27" spans="1:16" ht="15.75">
      <c r="A27" s="217" t="s">
        <v>329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</row>
    <row r="28" spans="1:16" ht="15.75" customHeight="1">
      <c r="A28" s="210"/>
      <c r="B28" s="57"/>
      <c r="C28" s="210"/>
      <c r="D28" s="191"/>
      <c r="E28" s="210"/>
      <c r="F28" s="210"/>
      <c r="G28" s="210"/>
      <c r="H28" s="210"/>
      <c r="I28" s="210"/>
      <c r="J28" s="210"/>
      <c r="K28" s="210"/>
    </row>
    <row r="29" spans="1:16" customFormat="1" ht="29.25" customHeight="1">
      <c r="A29" s="9"/>
      <c r="B29" s="40"/>
      <c r="C29" s="2"/>
      <c r="D29" s="192"/>
      <c r="K29" s="8" t="s">
        <v>5</v>
      </c>
      <c r="P29" s="1"/>
    </row>
    <row r="30" spans="1:16" ht="16.5" customHeight="1">
      <c r="A30" s="34"/>
      <c r="C30" s="7"/>
      <c r="K30" s="13"/>
      <c r="L30" s="84"/>
    </row>
    <row r="31" spans="1:16" ht="16.5" customHeight="1">
      <c r="A31" s="33" t="s">
        <v>8</v>
      </c>
      <c r="B31" s="168" t="s">
        <v>18</v>
      </c>
      <c r="C31"/>
      <c r="D31" s="153"/>
      <c r="E31" s="3"/>
      <c r="F31" s="3"/>
      <c r="G31" s="3"/>
      <c r="H31" s="3"/>
      <c r="I31" s="3"/>
      <c r="J31" s="3"/>
      <c r="K31" s="13"/>
    </row>
    <row r="32" spans="1:16" ht="16.5" customHeight="1">
      <c r="A32" s="33"/>
      <c r="B32" s="177" t="s">
        <v>334</v>
      </c>
      <c r="C32" s="26" t="s">
        <v>74</v>
      </c>
      <c r="D32" s="200">
        <v>2000</v>
      </c>
      <c r="E32" s="28">
        <v>12.6</v>
      </c>
      <c r="F32" s="28">
        <v>10.45</v>
      </c>
      <c r="G32" s="28">
        <v>11.05</v>
      </c>
      <c r="H32" s="28">
        <v>11.7</v>
      </c>
      <c r="I32" s="28">
        <v>11.9</v>
      </c>
      <c r="J32" s="28">
        <v>11.2</v>
      </c>
      <c r="K32" s="13"/>
    </row>
    <row r="33" spans="1:12" ht="16.5" customHeight="1">
      <c r="A33" s="33"/>
      <c r="B33" s="177" t="s">
        <v>335</v>
      </c>
      <c r="C33" s="26" t="s">
        <v>336</v>
      </c>
      <c r="D33" s="200">
        <v>1998</v>
      </c>
      <c r="E33" s="28">
        <v>12.5</v>
      </c>
      <c r="F33" s="28">
        <v>10.85</v>
      </c>
      <c r="G33" s="28">
        <v>9.9499999999999993</v>
      </c>
      <c r="H33" s="28">
        <v>11.4</v>
      </c>
      <c r="I33" s="28">
        <v>10.9</v>
      </c>
      <c r="J33" s="28">
        <v>11.2</v>
      </c>
      <c r="K33" s="13"/>
    </row>
    <row r="34" spans="1:12" ht="16.5" customHeight="1">
      <c r="A34" s="34"/>
      <c r="B34" s="37"/>
      <c r="C34" s="38"/>
      <c r="D34" s="39"/>
      <c r="E34" s="12"/>
      <c r="F34" s="12"/>
      <c r="G34" s="12"/>
      <c r="H34" s="12"/>
      <c r="I34" s="12"/>
      <c r="J34" s="12"/>
      <c r="K34" s="13"/>
    </row>
    <row r="35" spans="1:12" ht="16.5" customHeight="1">
      <c r="A35" s="33"/>
      <c r="B35" s="51"/>
      <c r="C35" s="24"/>
      <c r="D35" s="193"/>
      <c r="E35" s="14">
        <f t="shared" ref="E35:J35" si="3">IF(SUM(E32:E34)&gt;0,LARGE(E32:E34,1)+LARGE(E32:E34,2))</f>
        <v>25.1</v>
      </c>
      <c r="F35" s="14">
        <f t="shared" si="3"/>
        <v>21.299999999999997</v>
      </c>
      <c r="G35" s="14">
        <f t="shared" si="3"/>
        <v>21</v>
      </c>
      <c r="H35" s="14">
        <f t="shared" si="3"/>
        <v>23.1</v>
      </c>
      <c r="I35" s="14">
        <f t="shared" si="3"/>
        <v>22.8</v>
      </c>
      <c r="J35" s="14">
        <f t="shared" si="3"/>
        <v>22.4</v>
      </c>
      <c r="K35" s="6">
        <f>SUM(E35:J35)</f>
        <v>135.69999999999999</v>
      </c>
    </row>
    <row r="36" spans="1:12" ht="16.5" customHeight="1">
      <c r="A36" s="34"/>
      <c r="B36" s="85"/>
      <c r="C36" s="3"/>
      <c r="D36" s="86"/>
      <c r="E36" s="27"/>
      <c r="F36" s="27"/>
      <c r="G36" s="27"/>
      <c r="H36" s="27"/>
      <c r="I36" s="27"/>
      <c r="J36" s="27"/>
      <c r="K36" s="32"/>
      <c r="L36" s="84"/>
    </row>
    <row r="37" spans="1:12" ht="16.5" customHeight="1">
      <c r="A37" s="33" t="s">
        <v>12</v>
      </c>
      <c r="B37" s="183" t="s">
        <v>32</v>
      </c>
      <c r="C37" s="40"/>
      <c r="D37" s="198"/>
      <c r="E37" s="3"/>
      <c r="F37" s="3"/>
      <c r="G37" s="3"/>
      <c r="H37" s="3"/>
      <c r="I37" s="3"/>
      <c r="J37" s="3"/>
      <c r="K37" s="13"/>
      <c r="L37" s="84"/>
    </row>
    <row r="38" spans="1:12" ht="16.5" customHeight="1">
      <c r="A38" s="33"/>
      <c r="B38" s="81" t="s">
        <v>338</v>
      </c>
      <c r="C38" s="81" t="s">
        <v>38</v>
      </c>
      <c r="D38" s="199">
        <v>2000</v>
      </c>
      <c r="E38" s="28">
        <v>11.9</v>
      </c>
      <c r="F38" s="28">
        <v>6.15</v>
      </c>
      <c r="G38" s="28">
        <v>11.35</v>
      </c>
      <c r="H38" s="28">
        <v>11.9</v>
      </c>
      <c r="I38" s="28">
        <v>12.1</v>
      </c>
      <c r="J38" s="28">
        <v>11.7</v>
      </c>
      <c r="K38" s="13"/>
      <c r="L38" s="84"/>
    </row>
    <row r="39" spans="1:12" ht="16.5" customHeight="1">
      <c r="A39" s="33"/>
      <c r="B39" s="81" t="s">
        <v>332</v>
      </c>
      <c r="C39" s="81" t="s">
        <v>333</v>
      </c>
      <c r="D39" s="199">
        <v>1999</v>
      </c>
      <c r="E39" s="28">
        <v>12.9</v>
      </c>
      <c r="F39" s="28">
        <v>11.45</v>
      </c>
      <c r="G39" s="28">
        <v>10.25</v>
      </c>
      <c r="H39" s="28">
        <v>10.95</v>
      </c>
      <c r="I39" s="28">
        <v>12.6</v>
      </c>
      <c r="J39" s="28">
        <v>11.1</v>
      </c>
      <c r="K39" s="13"/>
      <c r="L39" s="84"/>
    </row>
    <row r="40" spans="1:12" ht="16.5" customHeight="1">
      <c r="A40" s="209"/>
      <c r="B40" s="37"/>
      <c r="C40" s="38"/>
      <c r="D40" s="39"/>
      <c r="E40" s="28"/>
      <c r="F40" s="28"/>
      <c r="G40" s="28"/>
      <c r="H40" s="28"/>
      <c r="I40" s="28"/>
      <c r="J40" s="28"/>
      <c r="K40" s="13"/>
      <c r="L40" s="84"/>
    </row>
    <row r="41" spans="1:12" ht="16.5" customHeight="1">
      <c r="A41" s="209"/>
      <c r="B41" s="51"/>
      <c r="C41" s="24"/>
      <c r="D41" s="86"/>
      <c r="E41" s="14">
        <f t="shared" ref="E41:J41" si="4">IF(SUM(E38:E40)&gt;0,LARGE(E38:E40,1)+LARGE(E38:E40,2))</f>
        <v>24.8</v>
      </c>
      <c r="F41" s="14">
        <f t="shared" si="4"/>
        <v>17.600000000000001</v>
      </c>
      <c r="G41" s="14">
        <f t="shared" si="4"/>
        <v>21.6</v>
      </c>
      <c r="H41" s="14">
        <f t="shared" si="4"/>
        <v>22.85</v>
      </c>
      <c r="I41" s="14">
        <f t="shared" si="4"/>
        <v>24.7</v>
      </c>
      <c r="J41" s="14">
        <f t="shared" si="4"/>
        <v>22.799999999999997</v>
      </c>
      <c r="K41" s="6">
        <f>SUM(E41:J41)</f>
        <v>134.35</v>
      </c>
      <c r="L41" s="83"/>
    </row>
    <row r="42" spans="1:12" ht="16.5" customHeight="1">
      <c r="A42" s="9"/>
      <c r="B42" s="51"/>
      <c r="C42" s="24"/>
      <c r="D42" s="193"/>
      <c r="E42" s="3"/>
      <c r="F42" s="3"/>
      <c r="G42" s="3"/>
      <c r="H42" s="3"/>
      <c r="I42" s="3"/>
      <c r="J42" s="3"/>
      <c r="K42" s="13"/>
      <c r="L42" s="84"/>
    </row>
    <row r="43" spans="1:12" ht="16.5" customHeight="1">
      <c r="A43" s="209" t="s">
        <v>15</v>
      </c>
      <c r="B43" s="168" t="s">
        <v>320</v>
      </c>
      <c r="C43" s="40"/>
      <c r="D43" s="184"/>
      <c r="L43" s="84"/>
    </row>
    <row r="44" spans="1:12" ht="16.5" customHeight="1">
      <c r="A44" s="209"/>
      <c r="B44" s="177" t="s">
        <v>339</v>
      </c>
      <c r="C44" s="81" t="s">
        <v>67</v>
      </c>
      <c r="D44" s="199">
        <v>1999</v>
      </c>
      <c r="E44" s="28">
        <v>11</v>
      </c>
      <c r="F44" s="28">
        <v>4.6500000000000004</v>
      </c>
      <c r="G44" s="28">
        <v>10.4</v>
      </c>
      <c r="H44" s="28">
        <v>11.2</v>
      </c>
      <c r="I44" s="28">
        <v>11.9</v>
      </c>
      <c r="J44" s="28">
        <v>11.15</v>
      </c>
      <c r="K44" s="13"/>
      <c r="L44" s="84"/>
    </row>
    <row r="45" spans="1:12" ht="16.5" customHeight="1">
      <c r="A45" s="209"/>
      <c r="B45" s="177" t="s">
        <v>294</v>
      </c>
      <c r="C45" s="81" t="s">
        <v>38</v>
      </c>
      <c r="D45" s="199">
        <v>2000</v>
      </c>
      <c r="E45" s="28">
        <v>11.4</v>
      </c>
      <c r="F45" s="28">
        <v>10.95</v>
      </c>
      <c r="G45" s="28">
        <v>9.9499999999999993</v>
      </c>
      <c r="H45" s="28">
        <v>10.9</v>
      </c>
      <c r="I45" s="28">
        <v>10.5</v>
      </c>
      <c r="J45" s="28">
        <v>9.9499999999999993</v>
      </c>
      <c r="K45" s="13"/>
      <c r="L45" s="84"/>
    </row>
    <row r="46" spans="1:12" ht="16.5" customHeight="1">
      <c r="A46" s="209"/>
      <c r="B46" s="177" t="s">
        <v>337</v>
      </c>
      <c r="C46" s="81" t="s">
        <v>150</v>
      </c>
      <c r="D46" s="199">
        <v>2000</v>
      </c>
      <c r="E46" s="12">
        <v>12.8</v>
      </c>
      <c r="F46" s="12">
        <v>9.4</v>
      </c>
      <c r="G46" s="12">
        <v>11.05</v>
      </c>
      <c r="H46" s="12">
        <v>10.85</v>
      </c>
      <c r="I46" s="28">
        <v>11.5</v>
      </c>
      <c r="J46" s="12">
        <v>11.2</v>
      </c>
      <c r="K46" s="13"/>
      <c r="L46" s="84"/>
    </row>
    <row r="47" spans="1:12" ht="16.5" customHeight="1">
      <c r="A47" s="209"/>
      <c r="E47" s="14">
        <f t="shared" ref="E47:J47" si="5">IF(SUM(E44:E46)&gt;0,LARGE(E44:E46,1)+LARGE(E44:E46,2))</f>
        <v>24.200000000000003</v>
      </c>
      <c r="F47" s="14">
        <f t="shared" si="5"/>
        <v>20.350000000000001</v>
      </c>
      <c r="G47" s="14">
        <f t="shared" si="5"/>
        <v>21.450000000000003</v>
      </c>
      <c r="H47" s="14">
        <f t="shared" si="5"/>
        <v>22.1</v>
      </c>
      <c r="I47" s="14">
        <f t="shared" si="5"/>
        <v>23.4</v>
      </c>
      <c r="J47" s="14">
        <f t="shared" si="5"/>
        <v>22.35</v>
      </c>
      <c r="K47" s="6">
        <f>SUM(E47:J47)</f>
        <v>133.85</v>
      </c>
      <c r="L47" s="83"/>
    </row>
    <row r="48" spans="1:12" ht="16.5" customHeight="1">
      <c r="A48" s="9"/>
      <c r="B48" s="51"/>
      <c r="C48" s="24"/>
      <c r="D48" s="193"/>
      <c r="E48" s="3"/>
      <c r="F48" s="3"/>
      <c r="G48" s="3"/>
      <c r="H48" s="3"/>
      <c r="I48" s="3"/>
      <c r="J48" s="3"/>
      <c r="K48" s="13"/>
      <c r="L48" s="84"/>
    </row>
    <row r="49" spans="1:16">
      <c r="A49" s="209"/>
    </row>
    <row r="50" spans="1:16" ht="15.75">
      <c r="A50" s="217" t="s">
        <v>341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</row>
    <row r="51" spans="1:16" ht="15.75" customHeight="1">
      <c r="A51" s="210"/>
      <c r="B51" s="57"/>
      <c r="C51" s="210"/>
      <c r="D51" s="191"/>
      <c r="E51" s="210"/>
      <c r="F51" s="210"/>
      <c r="G51" s="210"/>
      <c r="H51" s="210"/>
      <c r="I51" s="210"/>
      <c r="J51" s="210"/>
      <c r="K51" s="210"/>
    </row>
    <row r="52" spans="1:16" customFormat="1" ht="29.25" customHeight="1">
      <c r="A52" s="9"/>
      <c r="B52" s="40"/>
      <c r="C52" s="2"/>
      <c r="D52" s="192"/>
      <c r="K52" s="8" t="s">
        <v>5</v>
      </c>
      <c r="P52" s="1"/>
    </row>
    <row r="53" spans="1:16" ht="16.5" customHeight="1">
      <c r="A53" s="34"/>
      <c r="C53" s="7"/>
      <c r="D53" s="17"/>
      <c r="K53" s="13"/>
      <c r="L53" s="84"/>
    </row>
    <row r="54" spans="1:16" ht="16.5" customHeight="1">
      <c r="A54" s="33" t="s">
        <v>8</v>
      </c>
      <c r="B54" s="183" t="s">
        <v>32</v>
      </c>
      <c r="C54" s="40"/>
      <c r="D54" s="198"/>
      <c r="E54" s="3"/>
      <c r="F54" s="3"/>
      <c r="G54" s="3"/>
      <c r="H54" s="3"/>
      <c r="I54" s="3"/>
      <c r="J54" s="3"/>
      <c r="K54" s="13"/>
      <c r="L54" s="84"/>
    </row>
    <row r="55" spans="1:16" ht="16.5" customHeight="1">
      <c r="A55" s="33"/>
      <c r="B55" s="186" t="s">
        <v>347</v>
      </c>
      <c r="C55" s="186" t="s">
        <v>348</v>
      </c>
      <c r="D55" s="199">
        <v>1977</v>
      </c>
      <c r="E55" s="28">
        <v>11.3</v>
      </c>
      <c r="F55" s="28">
        <v>5</v>
      </c>
      <c r="G55" s="28">
        <v>10.199999999999999</v>
      </c>
      <c r="H55" s="28">
        <v>11.25</v>
      </c>
      <c r="I55" s="28">
        <v>12</v>
      </c>
      <c r="J55" s="28">
        <v>11.2</v>
      </c>
      <c r="K55" s="13"/>
      <c r="L55" s="84"/>
    </row>
    <row r="56" spans="1:16" ht="16.5" customHeight="1">
      <c r="A56" s="33"/>
      <c r="B56" s="186" t="s">
        <v>342</v>
      </c>
      <c r="C56" s="186" t="s">
        <v>343</v>
      </c>
      <c r="D56" s="199">
        <v>1996</v>
      </c>
      <c r="E56" s="28">
        <v>12.4</v>
      </c>
      <c r="F56" s="28">
        <v>11.5</v>
      </c>
      <c r="G56" s="28">
        <v>14.1</v>
      </c>
      <c r="H56" s="28">
        <v>13.2</v>
      </c>
      <c r="I56" s="28">
        <v>12.1</v>
      </c>
      <c r="J56" s="28">
        <v>13.85</v>
      </c>
      <c r="K56" s="13"/>
      <c r="L56" s="84"/>
    </row>
    <row r="57" spans="1:16" ht="16.5" customHeight="1">
      <c r="A57" s="34"/>
      <c r="B57" s="37"/>
      <c r="C57" s="38"/>
      <c r="D57" s="39"/>
      <c r="E57" s="28"/>
      <c r="F57" s="28"/>
      <c r="G57" s="28"/>
      <c r="H57" s="28"/>
      <c r="I57" s="28"/>
      <c r="J57" s="28"/>
      <c r="K57" s="13"/>
      <c r="L57" s="84"/>
    </row>
    <row r="58" spans="1:16" ht="16.5" customHeight="1">
      <c r="A58" s="33"/>
      <c r="B58" s="51"/>
      <c r="C58" s="24"/>
      <c r="D58" s="86"/>
      <c r="E58" s="14">
        <f t="shared" ref="E58:J58" si="6">IF(SUM(E55:E57)&gt;0,LARGE(E55:E57,1)+LARGE(E55:E57,2))</f>
        <v>23.700000000000003</v>
      </c>
      <c r="F58" s="14">
        <f t="shared" si="6"/>
        <v>16.5</v>
      </c>
      <c r="G58" s="14">
        <f t="shared" si="6"/>
        <v>24.299999999999997</v>
      </c>
      <c r="H58" s="14">
        <f t="shared" si="6"/>
        <v>24.45</v>
      </c>
      <c r="I58" s="14">
        <f t="shared" si="6"/>
        <v>24.1</v>
      </c>
      <c r="J58" s="14">
        <f t="shared" si="6"/>
        <v>25.049999999999997</v>
      </c>
      <c r="K58" s="6">
        <f>SUM(E58:J58)</f>
        <v>138.10000000000002</v>
      </c>
      <c r="L58" s="83"/>
    </row>
    <row r="59" spans="1:16" ht="16.5" customHeight="1">
      <c r="A59" s="34"/>
      <c r="B59" s="85"/>
      <c r="C59" s="3"/>
      <c r="D59" s="86"/>
      <c r="E59" s="27"/>
      <c r="F59" s="27"/>
      <c r="G59" s="27"/>
      <c r="H59" s="27"/>
      <c r="I59" s="27"/>
      <c r="J59" s="27"/>
      <c r="K59" s="32"/>
      <c r="L59" s="84"/>
    </row>
    <row r="60" spans="1:16" ht="16.5" customHeight="1">
      <c r="A60" s="33" t="s">
        <v>12</v>
      </c>
      <c r="B60" s="168" t="s">
        <v>264</v>
      </c>
      <c r="C60" s="40"/>
      <c r="D60" s="159"/>
      <c r="E60" s="3"/>
      <c r="F60" s="3"/>
      <c r="G60" s="3"/>
      <c r="H60" s="3"/>
      <c r="I60" s="3"/>
      <c r="J60" s="3"/>
      <c r="K60" s="13"/>
      <c r="L60" s="84"/>
    </row>
    <row r="61" spans="1:16" ht="16.5" customHeight="1">
      <c r="A61" s="33"/>
      <c r="B61" s="177" t="s">
        <v>326</v>
      </c>
      <c r="C61" s="81" t="s">
        <v>162</v>
      </c>
      <c r="D61" s="200">
        <v>1993</v>
      </c>
      <c r="E61" s="28">
        <v>12.3</v>
      </c>
      <c r="F61" s="28">
        <v>9.8000000000000007</v>
      </c>
      <c r="G61" s="28">
        <v>11.95</v>
      </c>
      <c r="H61" s="28">
        <v>11.9</v>
      </c>
      <c r="I61" s="28">
        <v>11.1</v>
      </c>
      <c r="J61" s="28">
        <v>11.55</v>
      </c>
      <c r="K61" s="13"/>
      <c r="L61" s="84"/>
    </row>
    <row r="62" spans="1:16" ht="16.5" customHeight="1">
      <c r="A62" s="33"/>
      <c r="B62" s="177" t="s">
        <v>346</v>
      </c>
      <c r="C62" s="81" t="s">
        <v>290</v>
      </c>
      <c r="D62" s="200">
        <v>1987</v>
      </c>
      <c r="E62" s="28">
        <v>12.9</v>
      </c>
      <c r="F62" s="28">
        <v>4</v>
      </c>
      <c r="G62" s="28">
        <v>11.95</v>
      </c>
      <c r="H62" s="28">
        <v>11.75</v>
      </c>
      <c r="I62" s="28">
        <v>11.4</v>
      </c>
      <c r="J62" s="28">
        <v>12</v>
      </c>
      <c r="K62" s="13"/>
      <c r="L62" s="84"/>
    </row>
    <row r="63" spans="1:16" ht="16.5" customHeight="1">
      <c r="A63" s="209"/>
      <c r="B63" s="177" t="s">
        <v>351</v>
      </c>
      <c r="C63" s="81" t="s">
        <v>49</v>
      </c>
      <c r="D63" s="200">
        <v>1987</v>
      </c>
      <c r="E63" s="12"/>
      <c r="F63" s="12">
        <v>8.9</v>
      </c>
      <c r="G63" s="12">
        <v>9.9</v>
      </c>
      <c r="H63" s="12">
        <v>11.55</v>
      </c>
      <c r="I63" s="12"/>
      <c r="J63" s="12">
        <v>10.199999999999999</v>
      </c>
      <c r="K63" s="13"/>
      <c r="L63" s="84"/>
    </row>
    <row r="64" spans="1:16" ht="16.5" customHeight="1">
      <c r="A64" s="209"/>
      <c r="B64" s="51"/>
      <c r="C64" s="24"/>
      <c r="D64" s="193"/>
      <c r="E64" s="14">
        <f t="shared" ref="E64:J64" si="7">IF(SUM(E61:E63)&gt;0,LARGE(E61:E63,1)+LARGE(E61:E63,2))</f>
        <v>25.200000000000003</v>
      </c>
      <c r="F64" s="14">
        <f t="shared" si="7"/>
        <v>18.700000000000003</v>
      </c>
      <c r="G64" s="14">
        <f t="shared" si="7"/>
        <v>23.9</v>
      </c>
      <c r="H64" s="14">
        <f t="shared" si="7"/>
        <v>23.65</v>
      </c>
      <c r="I64" s="14">
        <f t="shared" si="7"/>
        <v>22.5</v>
      </c>
      <c r="J64" s="14">
        <f t="shared" si="7"/>
        <v>23.55</v>
      </c>
      <c r="K64" s="6">
        <f>SUM(E64:J64)</f>
        <v>137.50000000000003</v>
      </c>
      <c r="L64" s="83"/>
    </row>
    <row r="65" spans="1:11" ht="17.25" customHeight="1">
      <c r="A65" s="34"/>
    </row>
    <row r="66" spans="1:11">
      <c r="A66" s="33" t="s">
        <v>15</v>
      </c>
      <c r="B66" s="183" t="s">
        <v>32</v>
      </c>
      <c r="C66"/>
      <c r="D66" s="153"/>
      <c r="E66" s="3"/>
      <c r="F66" s="3"/>
      <c r="G66" s="3"/>
      <c r="H66" s="3"/>
      <c r="I66" s="3"/>
      <c r="J66" s="3"/>
      <c r="K66" s="13"/>
    </row>
    <row r="67" spans="1:11">
      <c r="A67" s="33"/>
      <c r="B67" s="185" t="s">
        <v>344</v>
      </c>
      <c r="C67" s="81" t="s">
        <v>345</v>
      </c>
      <c r="D67" s="199">
        <v>1997</v>
      </c>
      <c r="E67" s="28">
        <v>12.6</v>
      </c>
      <c r="F67" s="28">
        <v>9.0500000000000007</v>
      </c>
      <c r="G67" s="28">
        <v>10.7</v>
      </c>
      <c r="H67" s="28">
        <v>10.95</v>
      </c>
      <c r="I67" s="28">
        <v>11.5</v>
      </c>
      <c r="J67" s="28">
        <v>11.3</v>
      </c>
      <c r="K67" s="13"/>
    </row>
    <row r="68" spans="1:11">
      <c r="A68" s="33"/>
      <c r="B68" s="201" t="s">
        <v>352</v>
      </c>
      <c r="C68" s="186" t="s">
        <v>353</v>
      </c>
      <c r="D68" s="199">
        <v>1997</v>
      </c>
      <c r="E68" s="28"/>
      <c r="F68" s="28">
        <v>9.4</v>
      </c>
      <c r="G68" s="28"/>
      <c r="H68" s="28"/>
      <c r="I68" s="28">
        <v>10.8</v>
      </c>
      <c r="J68" s="28">
        <v>11.75</v>
      </c>
      <c r="K68" s="13"/>
    </row>
    <row r="69" spans="1:11">
      <c r="A69" s="209"/>
      <c r="B69" s="186" t="s">
        <v>354</v>
      </c>
      <c r="C69" s="186" t="s">
        <v>355</v>
      </c>
      <c r="D69" s="199" t="s">
        <v>356</v>
      </c>
      <c r="E69" s="12">
        <v>9</v>
      </c>
      <c r="F69" s="12">
        <v>11.5</v>
      </c>
      <c r="G69" s="12">
        <v>9.1999999999999993</v>
      </c>
      <c r="H69" s="12">
        <v>10.75</v>
      </c>
      <c r="I69" s="12"/>
      <c r="J69" s="12"/>
      <c r="K69" s="13"/>
    </row>
    <row r="70" spans="1:11">
      <c r="A70" s="209"/>
      <c r="B70" s="51"/>
      <c r="C70" s="24"/>
      <c r="D70" s="193"/>
      <c r="E70" s="14">
        <f t="shared" ref="E70:J70" si="8">IF(SUM(E67:E69)&gt;0,LARGE(E67:E69,1)+LARGE(E67:E69,2))</f>
        <v>21.6</v>
      </c>
      <c r="F70" s="14">
        <f t="shared" si="8"/>
        <v>20.9</v>
      </c>
      <c r="G70" s="14">
        <f t="shared" si="8"/>
        <v>19.899999999999999</v>
      </c>
      <c r="H70" s="14">
        <f t="shared" si="8"/>
        <v>21.7</v>
      </c>
      <c r="I70" s="14">
        <f t="shared" si="8"/>
        <v>22.3</v>
      </c>
      <c r="J70" s="14">
        <f t="shared" si="8"/>
        <v>23.05</v>
      </c>
      <c r="K70" s="6">
        <f>SUM(E70:J70)</f>
        <v>129.44999999999999</v>
      </c>
    </row>
  </sheetData>
  <mergeCells count="5">
    <mergeCell ref="A1:K1"/>
    <mergeCell ref="A3:K3"/>
    <mergeCell ref="A5:K5"/>
    <mergeCell ref="A27:K27"/>
    <mergeCell ref="A50:K50"/>
  </mergeCells>
  <pageMargins left="0.23622047244094491" right="0.11811023622047245" top="0.27559055118110237" bottom="0.47244094488188981" header="0.15748031496062992" footer="0.4724409448818898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topLeftCell="A109" zoomScaleNormal="100" workbookViewId="0">
      <selection activeCell="F131" sqref="F131"/>
    </sheetView>
  </sheetViews>
  <sheetFormatPr defaultRowHeight="18"/>
  <cols>
    <col min="1" max="1" width="3.140625" style="10" customWidth="1"/>
    <col min="2" max="2" width="16.7109375" style="52" customWidth="1"/>
    <col min="3" max="3" width="11.140625" style="1" customWidth="1"/>
    <col min="4" max="4" width="4.42578125" style="17" customWidth="1"/>
    <col min="5" max="10" width="8.5703125" style="2" customWidth="1"/>
    <col min="11" max="11" width="10.42578125" style="5" customWidth="1"/>
    <col min="12" max="16384" width="9.140625" style="1"/>
  </cols>
  <sheetData>
    <row r="1" spans="1:13" ht="27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3" ht="6.75" customHeight="1">
      <c r="A2" s="4"/>
      <c r="K2" s="209"/>
    </row>
    <row r="3" spans="1:13">
      <c r="A3" s="216" t="s">
        <v>197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3" ht="20.25">
      <c r="A4" s="16"/>
      <c r="B4" s="80"/>
      <c r="C4" s="16"/>
      <c r="D4" s="18"/>
      <c r="E4" s="16"/>
      <c r="F4" s="16"/>
      <c r="G4" s="16"/>
      <c r="H4" s="16"/>
      <c r="I4" s="16"/>
      <c r="J4" s="16"/>
      <c r="K4" s="16"/>
    </row>
    <row r="5" spans="1:13" ht="15.75">
      <c r="A5" s="217" t="s">
        <v>198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3" ht="15.75" customHeight="1">
      <c r="A6" s="210"/>
      <c r="B6" s="57"/>
      <c r="C6" s="210"/>
      <c r="D6" s="18"/>
      <c r="E6" s="210"/>
      <c r="F6" s="210"/>
      <c r="G6" s="210"/>
      <c r="H6" s="210"/>
      <c r="I6" s="210"/>
      <c r="J6" s="210"/>
      <c r="K6" s="210"/>
    </row>
    <row r="7" spans="1:13" customFormat="1" ht="29.25" customHeight="1">
      <c r="A7" s="9"/>
      <c r="B7" s="40"/>
      <c r="C7" s="2"/>
      <c r="D7" s="17"/>
      <c r="K7" s="8" t="s">
        <v>5</v>
      </c>
    </row>
    <row r="8" spans="1:13" customFormat="1" ht="4.5" customHeight="1">
      <c r="A8" s="9"/>
      <c r="B8" s="51"/>
      <c r="C8" s="24"/>
      <c r="D8" s="86"/>
      <c r="E8" s="3"/>
      <c r="F8" s="3"/>
      <c r="G8" s="3"/>
      <c r="H8" s="3"/>
      <c r="I8" s="3"/>
      <c r="J8" s="3"/>
      <c r="K8" s="13"/>
      <c r="L8" s="84"/>
    </row>
    <row r="9" spans="1:13" customFormat="1" ht="16.5" customHeight="1">
      <c r="A9" s="33" t="s">
        <v>8</v>
      </c>
      <c r="B9" s="82" t="s">
        <v>11</v>
      </c>
      <c r="D9" s="88"/>
      <c r="E9" s="2"/>
      <c r="F9" s="2"/>
      <c r="G9" s="2"/>
      <c r="H9" s="2"/>
      <c r="I9" s="2"/>
      <c r="J9" s="2"/>
      <c r="K9" s="5"/>
      <c r="L9" s="84"/>
    </row>
    <row r="10" spans="1:13" customFormat="1" ht="16.5" customHeight="1">
      <c r="A10" s="33"/>
      <c r="B10" s="26" t="s">
        <v>9</v>
      </c>
      <c r="C10" s="26" t="s">
        <v>10</v>
      </c>
      <c r="D10" s="89">
        <v>2007</v>
      </c>
      <c r="E10" s="28">
        <v>12.5</v>
      </c>
      <c r="F10" s="28">
        <v>10.1</v>
      </c>
      <c r="G10" s="28">
        <v>11.35</v>
      </c>
      <c r="H10" s="28">
        <v>11.65</v>
      </c>
      <c r="I10" s="28">
        <v>12.15</v>
      </c>
      <c r="J10" s="28">
        <v>10.35</v>
      </c>
      <c r="K10" s="13"/>
      <c r="L10" s="84"/>
      <c r="M10" s="1"/>
    </row>
    <row r="11" spans="1:13" customFormat="1" ht="16.5" customHeight="1">
      <c r="A11" s="33"/>
      <c r="B11" s="26" t="s">
        <v>34</v>
      </c>
      <c r="C11" s="26" t="s">
        <v>35</v>
      </c>
      <c r="D11" s="89">
        <v>2007</v>
      </c>
      <c r="E11" s="28">
        <v>11.1</v>
      </c>
      <c r="F11" s="28">
        <v>8.75</v>
      </c>
      <c r="G11" s="28">
        <v>10.050000000000001</v>
      </c>
      <c r="H11" s="28">
        <v>11.3</v>
      </c>
      <c r="I11" s="28">
        <v>9.6999999999999993</v>
      </c>
      <c r="J11" s="28">
        <v>10.050000000000001</v>
      </c>
      <c r="K11" s="13"/>
      <c r="L11" s="84"/>
      <c r="M11" s="1"/>
    </row>
    <row r="12" spans="1:13" customFormat="1" ht="16.5" customHeight="1">
      <c r="A12" s="33"/>
      <c r="B12" s="26" t="s">
        <v>13</v>
      </c>
      <c r="C12" s="26" t="s">
        <v>14</v>
      </c>
      <c r="D12" s="89">
        <v>2007</v>
      </c>
      <c r="E12" s="12">
        <v>11.1</v>
      </c>
      <c r="F12" s="12">
        <v>9.6999999999999993</v>
      </c>
      <c r="G12" s="12">
        <v>10.5</v>
      </c>
      <c r="H12" s="12">
        <v>11.3</v>
      </c>
      <c r="I12" s="28">
        <v>10.4</v>
      </c>
      <c r="J12" s="12">
        <v>10.1</v>
      </c>
      <c r="K12" s="13"/>
      <c r="L12" s="84"/>
      <c r="M12" s="1"/>
    </row>
    <row r="13" spans="1:13" customFormat="1" ht="16.5" customHeight="1">
      <c r="A13" s="33"/>
      <c r="B13" s="52"/>
      <c r="C13" s="1"/>
      <c r="D13" s="17"/>
      <c r="E13" s="14">
        <f t="shared" ref="E13:J13" si="0">IF(SUM(E10:E12)&gt;0,LARGE(E10:E12,1)+LARGE(E10:E12,2))</f>
        <v>23.6</v>
      </c>
      <c r="F13" s="14">
        <f t="shared" si="0"/>
        <v>19.799999999999997</v>
      </c>
      <c r="G13" s="14">
        <f t="shared" si="0"/>
        <v>21.85</v>
      </c>
      <c r="H13" s="14">
        <f t="shared" si="0"/>
        <v>22.950000000000003</v>
      </c>
      <c r="I13" s="14">
        <f t="shared" si="0"/>
        <v>22.55</v>
      </c>
      <c r="J13" s="14">
        <f t="shared" si="0"/>
        <v>20.45</v>
      </c>
      <c r="K13" s="6">
        <f>SUM(E13:J13)</f>
        <v>131.19999999999999</v>
      </c>
      <c r="L13" s="83"/>
      <c r="M13" s="1"/>
    </row>
    <row r="14" spans="1:13" customFormat="1" ht="16.5" customHeight="1">
      <c r="A14" s="34"/>
      <c r="B14" s="51"/>
      <c r="C14" s="24"/>
      <c r="D14" s="86"/>
      <c r="E14" s="3"/>
      <c r="F14" s="3"/>
      <c r="G14" s="3"/>
      <c r="H14" s="3"/>
      <c r="I14" s="3"/>
      <c r="J14" s="3"/>
      <c r="K14" s="13"/>
      <c r="L14" s="84"/>
      <c r="M14" s="30"/>
    </row>
    <row r="15" spans="1:13" ht="16.5" customHeight="1">
      <c r="A15" s="33" t="s">
        <v>12</v>
      </c>
      <c r="B15" s="82" t="s">
        <v>18</v>
      </c>
      <c r="C15"/>
      <c r="D15" s="88"/>
      <c r="L15" s="84"/>
      <c r="M15"/>
    </row>
    <row r="16" spans="1:13" ht="16.5" customHeight="1">
      <c r="A16" s="33"/>
      <c r="B16" s="26" t="s">
        <v>20</v>
      </c>
      <c r="C16" s="26" t="s">
        <v>21</v>
      </c>
      <c r="D16" s="89">
        <v>2007</v>
      </c>
      <c r="E16" s="28">
        <v>11.6</v>
      </c>
      <c r="F16" s="28">
        <v>9.4</v>
      </c>
      <c r="G16" s="28">
        <v>10.55</v>
      </c>
      <c r="H16" s="28">
        <v>10.95</v>
      </c>
      <c r="I16" s="28">
        <v>10.3</v>
      </c>
      <c r="J16" s="28">
        <v>9.9499999999999993</v>
      </c>
      <c r="K16" s="13"/>
      <c r="L16" s="84"/>
      <c r="M16"/>
    </row>
    <row r="17" spans="1:13" ht="16.5" customHeight="1">
      <c r="A17" s="33"/>
      <c r="B17" s="26" t="s">
        <v>16</v>
      </c>
      <c r="C17" s="26" t="s">
        <v>17</v>
      </c>
      <c r="D17" s="89">
        <v>2007</v>
      </c>
      <c r="E17" s="28">
        <v>12.05</v>
      </c>
      <c r="F17" s="28">
        <v>9.4499999999999993</v>
      </c>
      <c r="G17" s="28">
        <v>10.6</v>
      </c>
      <c r="H17" s="28">
        <v>11.4</v>
      </c>
      <c r="I17" s="28">
        <v>9.9499999999999993</v>
      </c>
      <c r="J17" s="28">
        <v>9.5500000000000007</v>
      </c>
      <c r="K17" s="13"/>
      <c r="L17" s="84"/>
      <c r="M17"/>
    </row>
    <row r="18" spans="1:13" ht="16.5" customHeight="1">
      <c r="A18" s="33"/>
      <c r="B18" s="26" t="s">
        <v>27</v>
      </c>
      <c r="C18" s="26" t="s">
        <v>28</v>
      </c>
      <c r="D18" s="89">
        <v>2008</v>
      </c>
      <c r="E18" s="12">
        <v>11.25</v>
      </c>
      <c r="F18" s="12">
        <v>9.65</v>
      </c>
      <c r="G18" s="12">
        <v>10.4</v>
      </c>
      <c r="H18" s="12">
        <v>11.1</v>
      </c>
      <c r="I18" s="28">
        <v>9.5500000000000007</v>
      </c>
      <c r="J18" s="12">
        <v>9.4499999999999993</v>
      </c>
      <c r="K18" s="13"/>
      <c r="L18" s="84"/>
      <c r="M18"/>
    </row>
    <row r="19" spans="1:13" ht="16.5" customHeight="1">
      <c r="A19" s="33"/>
      <c r="E19" s="14">
        <f t="shared" ref="E19:J19" si="1">IF(SUM(E16:E18)&gt;0,LARGE(E16:E18,1)+LARGE(E16:E18,2))</f>
        <v>23.65</v>
      </c>
      <c r="F19" s="14">
        <f t="shared" si="1"/>
        <v>19.100000000000001</v>
      </c>
      <c r="G19" s="14">
        <f t="shared" si="1"/>
        <v>21.15</v>
      </c>
      <c r="H19" s="14">
        <f t="shared" si="1"/>
        <v>22.5</v>
      </c>
      <c r="I19" s="14">
        <f t="shared" si="1"/>
        <v>20.25</v>
      </c>
      <c r="J19" s="14">
        <f t="shared" si="1"/>
        <v>19.5</v>
      </c>
      <c r="K19" s="6">
        <f>SUM(E19:J19)</f>
        <v>126.15</v>
      </c>
      <c r="L19" s="83"/>
      <c r="M19"/>
    </row>
    <row r="20" spans="1:13" ht="16.5" customHeight="1">
      <c r="A20" s="34"/>
      <c r="B20" s="51"/>
      <c r="C20" s="24"/>
      <c r="D20" s="86"/>
      <c r="E20" s="3"/>
      <c r="F20" s="3"/>
      <c r="G20" s="3"/>
      <c r="H20" s="3"/>
      <c r="I20" s="3"/>
      <c r="J20" s="3"/>
      <c r="K20" s="13"/>
      <c r="L20" s="84"/>
      <c r="M20"/>
    </row>
    <row r="21" spans="1:13" ht="16.5" customHeight="1">
      <c r="A21" s="33" t="s">
        <v>15</v>
      </c>
      <c r="B21" s="82" t="s">
        <v>39</v>
      </c>
      <c r="C21"/>
      <c r="D21" s="88"/>
      <c r="L21" s="84"/>
    </row>
    <row r="22" spans="1:13" ht="16.5" customHeight="1">
      <c r="A22" s="33"/>
      <c r="B22" s="26" t="s">
        <v>111</v>
      </c>
      <c r="C22" s="26" t="s">
        <v>81</v>
      </c>
      <c r="D22" s="89">
        <v>2007</v>
      </c>
      <c r="E22" s="28">
        <v>9.5</v>
      </c>
      <c r="F22" s="28">
        <v>8.1999999999999993</v>
      </c>
      <c r="G22" s="28">
        <v>9.1</v>
      </c>
      <c r="H22" s="28">
        <v>9.9</v>
      </c>
      <c r="I22" s="28">
        <v>7.9</v>
      </c>
      <c r="J22" s="28">
        <v>8.4499999999999993</v>
      </c>
      <c r="K22" s="13"/>
      <c r="L22" s="84"/>
    </row>
    <row r="23" spans="1:13" ht="16.5" customHeight="1">
      <c r="A23" s="33"/>
      <c r="B23" s="26" t="s">
        <v>41</v>
      </c>
      <c r="C23" s="26" t="s">
        <v>42</v>
      </c>
      <c r="D23" s="89">
        <v>2007</v>
      </c>
      <c r="E23" s="28">
        <v>10.65</v>
      </c>
      <c r="F23" s="28">
        <v>9.6999999999999993</v>
      </c>
      <c r="G23" s="28">
        <v>10.050000000000001</v>
      </c>
      <c r="H23" s="28">
        <v>11.3</v>
      </c>
      <c r="I23" s="28">
        <v>9.4</v>
      </c>
      <c r="J23" s="28">
        <v>9.1999999999999993</v>
      </c>
      <c r="K23" s="13"/>
      <c r="L23" s="84"/>
    </row>
    <row r="24" spans="1:13" ht="16.5" customHeight="1">
      <c r="A24" s="33"/>
      <c r="B24" s="26" t="s">
        <v>37</v>
      </c>
      <c r="C24" s="26" t="s">
        <v>38</v>
      </c>
      <c r="D24" s="89">
        <v>2007</v>
      </c>
      <c r="E24" s="12">
        <v>10.4</v>
      </c>
      <c r="F24" s="12">
        <v>9.3000000000000007</v>
      </c>
      <c r="G24" s="12">
        <v>9.85</v>
      </c>
      <c r="H24" s="12">
        <v>11.55</v>
      </c>
      <c r="I24" s="28">
        <v>9.9</v>
      </c>
      <c r="J24" s="12">
        <v>9.4</v>
      </c>
      <c r="K24" s="13"/>
      <c r="L24" s="84"/>
    </row>
    <row r="25" spans="1:13" ht="16.5" customHeight="1">
      <c r="A25" s="33"/>
      <c r="E25" s="14">
        <f t="shared" ref="E25:J25" si="2">IF(SUM(E22:E24)&gt;0,LARGE(E22:E24,1)+LARGE(E22:E24,2))</f>
        <v>21.05</v>
      </c>
      <c r="F25" s="14">
        <f t="shared" si="2"/>
        <v>19</v>
      </c>
      <c r="G25" s="14">
        <f t="shared" si="2"/>
        <v>19.899999999999999</v>
      </c>
      <c r="H25" s="14">
        <f t="shared" si="2"/>
        <v>22.85</v>
      </c>
      <c r="I25" s="14">
        <f t="shared" si="2"/>
        <v>19.3</v>
      </c>
      <c r="J25" s="14">
        <f t="shared" si="2"/>
        <v>18.600000000000001</v>
      </c>
      <c r="K25" s="6">
        <f>SUM(E25:J25)</f>
        <v>120.69999999999999</v>
      </c>
      <c r="L25" s="83"/>
    </row>
    <row r="26" spans="1:13" ht="16.5" customHeight="1">
      <c r="A26" s="34"/>
      <c r="B26" s="51"/>
      <c r="C26" s="24"/>
      <c r="D26" s="86"/>
      <c r="E26" s="3"/>
      <c r="F26" s="3"/>
      <c r="G26" s="3"/>
      <c r="H26" s="3"/>
      <c r="I26" s="3"/>
      <c r="J26" s="3"/>
      <c r="K26" s="13"/>
      <c r="L26" s="84"/>
    </row>
    <row r="27" spans="1:13" ht="16.5" customHeight="1">
      <c r="A27" s="33" t="s">
        <v>19</v>
      </c>
      <c r="B27" s="82" t="s">
        <v>32</v>
      </c>
      <c r="C27"/>
      <c r="D27" s="88"/>
      <c r="E27" s="3"/>
      <c r="F27" s="3"/>
      <c r="G27" s="3"/>
      <c r="H27" s="3"/>
      <c r="I27" s="3"/>
      <c r="J27" s="3"/>
      <c r="K27" s="13"/>
      <c r="L27" s="84"/>
    </row>
    <row r="28" spans="1:13" ht="16.5" customHeight="1">
      <c r="A28" s="33"/>
      <c r="B28" s="26" t="s">
        <v>83</v>
      </c>
      <c r="C28" s="26" t="s">
        <v>74</v>
      </c>
      <c r="D28" s="89">
        <v>2008</v>
      </c>
      <c r="E28" s="28">
        <v>9.9</v>
      </c>
      <c r="F28" s="28">
        <v>8</v>
      </c>
      <c r="G28" s="28">
        <v>9.1</v>
      </c>
      <c r="H28" s="28">
        <v>11.15</v>
      </c>
      <c r="I28" s="28">
        <v>9.4</v>
      </c>
      <c r="J28" s="28">
        <v>9.3000000000000007</v>
      </c>
      <c r="K28" s="13"/>
      <c r="L28" s="84"/>
    </row>
    <row r="29" spans="1:13" ht="16.5" customHeight="1">
      <c r="A29" s="33"/>
      <c r="B29" s="26" t="s">
        <v>119</v>
      </c>
      <c r="C29" s="26" t="s">
        <v>120</v>
      </c>
      <c r="D29" s="89">
        <v>2007</v>
      </c>
      <c r="E29" s="28">
        <v>10.050000000000001</v>
      </c>
      <c r="F29" s="28">
        <v>7.55</v>
      </c>
      <c r="G29" s="28">
        <v>9.1999999999999993</v>
      </c>
      <c r="H29" s="28">
        <v>10.75</v>
      </c>
      <c r="I29" s="28">
        <v>6.5</v>
      </c>
      <c r="J29" s="28">
        <v>8.5500000000000007</v>
      </c>
      <c r="K29" s="13"/>
      <c r="L29" s="84"/>
    </row>
    <row r="30" spans="1:13" ht="16.5" customHeight="1">
      <c r="A30" s="34"/>
      <c r="B30" s="26" t="s">
        <v>30</v>
      </c>
      <c r="C30" s="26" t="s">
        <v>31</v>
      </c>
      <c r="D30" s="89">
        <v>2007</v>
      </c>
      <c r="E30" s="12">
        <v>11.05</v>
      </c>
      <c r="F30" s="12">
        <v>9</v>
      </c>
      <c r="G30" s="12">
        <v>10.55</v>
      </c>
      <c r="H30" s="12">
        <v>11.55</v>
      </c>
      <c r="I30" s="12">
        <v>8.9</v>
      </c>
      <c r="J30" s="12">
        <v>9.9499999999999993</v>
      </c>
      <c r="K30" s="13"/>
      <c r="L30" s="84"/>
      <c r="M30" s="31"/>
    </row>
    <row r="31" spans="1:13" ht="16.5" customHeight="1">
      <c r="A31" s="33"/>
      <c r="B31" s="51"/>
      <c r="C31" s="24"/>
      <c r="D31" s="86"/>
      <c r="E31" s="14">
        <f t="shared" ref="E31:J31" si="3">IF(SUM(E28:E30)&gt;0,LARGE(E28:E30,1)+LARGE(E28:E30,2))</f>
        <v>21.1</v>
      </c>
      <c r="F31" s="14">
        <f t="shared" si="3"/>
        <v>17</v>
      </c>
      <c r="G31" s="14">
        <f t="shared" si="3"/>
        <v>19.75</v>
      </c>
      <c r="H31" s="14">
        <f t="shared" si="3"/>
        <v>22.700000000000003</v>
      </c>
      <c r="I31" s="14">
        <f t="shared" si="3"/>
        <v>18.3</v>
      </c>
      <c r="J31" s="14">
        <f t="shared" si="3"/>
        <v>19.25</v>
      </c>
      <c r="K31" s="6">
        <f>SUM(E31:J31)</f>
        <v>118.10000000000001</v>
      </c>
      <c r="L31" s="83"/>
    </row>
    <row r="32" spans="1:13" ht="16.5" customHeight="1">
      <c r="A32" s="34"/>
      <c r="B32" s="51"/>
      <c r="C32" s="24"/>
      <c r="D32" s="86"/>
      <c r="E32" s="3"/>
      <c r="F32" s="3"/>
      <c r="G32" s="3"/>
      <c r="H32" s="3"/>
      <c r="I32" s="3"/>
      <c r="J32" s="3"/>
      <c r="K32" s="13"/>
      <c r="L32" s="84"/>
    </row>
    <row r="33" spans="1:13" ht="16.5" customHeight="1">
      <c r="A33" s="33" t="s">
        <v>22</v>
      </c>
      <c r="B33" s="82" t="s">
        <v>54</v>
      </c>
      <c r="C33"/>
      <c r="D33" s="88"/>
      <c r="L33" s="84"/>
    </row>
    <row r="34" spans="1:13" ht="16.5" customHeight="1">
      <c r="A34" s="33"/>
      <c r="B34" s="26" t="s">
        <v>91</v>
      </c>
      <c r="C34" s="26" t="s">
        <v>92</v>
      </c>
      <c r="D34" s="89">
        <v>2008</v>
      </c>
      <c r="E34" s="28">
        <v>10.45</v>
      </c>
      <c r="F34" s="28">
        <v>8.35</v>
      </c>
      <c r="G34" s="28">
        <v>9.25</v>
      </c>
      <c r="H34" s="28">
        <v>11.1</v>
      </c>
      <c r="I34" s="28">
        <v>8.0500000000000007</v>
      </c>
      <c r="J34" s="28">
        <v>8.6999999999999993</v>
      </c>
      <c r="K34" s="13"/>
      <c r="L34" s="84"/>
      <c r="M34"/>
    </row>
    <row r="35" spans="1:13" ht="16.5" customHeight="1">
      <c r="A35" s="33"/>
      <c r="B35" s="26" t="s">
        <v>63</v>
      </c>
      <c r="C35" s="26" t="s">
        <v>64</v>
      </c>
      <c r="D35" s="89">
        <v>2008</v>
      </c>
      <c r="E35" s="28">
        <v>10.9</v>
      </c>
      <c r="F35" s="28">
        <v>8.5500000000000007</v>
      </c>
      <c r="G35" s="28">
        <v>9.8000000000000007</v>
      </c>
      <c r="H35" s="28">
        <v>11.1</v>
      </c>
      <c r="I35" s="28">
        <v>8.6999999999999993</v>
      </c>
      <c r="J35" s="28">
        <v>8.6</v>
      </c>
      <c r="K35" s="13"/>
      <c r="L35" s="84"/>
      <c r="M35"/>
    </row>
    <row r="36" spans="1:13" ht="16.5" customHeight="1">
      <c r="A36" s="209"/>
      <c r="B36" s="26" t="s">
        <v>52</v>
      </c>
      <c r="C36" s="26" t="s">
        <v>53</v>
      </c>
      <c r="D36" s="89">
        <v>2009</v>
      </c>
      <c r="E36" s="12">
        <v>10.6</v>
      </c>
      <c r="F36" s="12">
        <v>8.65</v>
      </c>
      <c r="G36" s="12">
        <v>10.3</v>
      </c>
      <c r="H36" s="12">
        <v>11.1</v>
      </c>
      <c r="I36" s="28">
        <v>8.6999999999999993</v>
      </c>
      <c r="J36" s="12">
        <v>9.4</v>
      </c>
      <c r="K36" s="13"/>
      <c r="L36" s="84"/>
    </row>
    <row r="37" spans="1:13" ht="16.5" customHeight="1">
      <c r="A37" s="209"/>
      <c r="E37" s="14">
        <f t="shared" ref="E37:J37" si="4">IF(SUM(E34:E36)&gt;0,LARGE(E34:E36,1)+LARGE(E34:E36,2))</f>
        <v>21.5</v>
      </c>
      <c r="F37" s="14">
        <f t="shared" si="4"/>
        <v>17.200000000000003</v>
      </c>
      <c r="G37" s="14">
        <f t="shared" si="4"/>
        <v>20.100000000000001</v>
      </c>
      <c r="H37" s="14">
        <f t="shared" si="4"/>
        <v>22.2</v>
      </c>
      <c r="I37" s="14">
        <f t="shared" si="4"/>
        <v>17.399999999999999</v>
      </c>
      <c r="J37" s="14">
        <f t="shared" si="4"/>
        <v>18.100000000000001</v>
      </c>
      <c r="K37" s="6">
        <f>SUM(E37:J37)</f>
        <v>116.5</v>
      </c>
      <c r="L37" s="83"/>
    </row>
    <row r="38" spans="1:13" ht="16.5" customHeight="1">
      <c r="A38" s="9"/>
      <c r="C38" s="7"/>
      <c r="K38" s="13"/>
      <c r="L38" s="84"/>
    </row>
    <row r="39" spans="1:13" ht="16.5" customHeight="1">
      <c r="A39" s="209" t="s">
        <v>26</v>
      </c>
      <c r="B39" s="82" t="s">
        <v>58</v>
      </c>
      <c r="C39"/>
      <c r="D39" s="88"/>
      <c r="E39" s="3"/>
      <c r="F39" s="3"/>
      <c r="G39" s="3"/>
      <c r="H39" s="3"/>
      <c r="I39" s="3"/>
      <c r="J39" s="3"/>
      <c r="K39" s="13"/>
      <c r="L39" s="84"/>
    </row>
    <row r="40" spans="1:13" ht="16.5" customHeight="1">
      <c r="A40" s="209"/>
      <c r="B40" s="26" t="s">
        <v>106</v>
      </c>
      <c r="C40" s="26" t="s">
        <v>74</v>
      </c>
      <c r="D40" s="89">
        <v>2007</v>
      </c>
      <c r="E40" s="28">
        <v>9.4</v>
      </c>
      <c r="F40" s="28">
        <v>7.5</v>
      </c>
      <c r="G40" s="28">
        <v>9.1999999999999993</v>
      </c>
      <c r="H40" s="28">
        <v>10.8</v>
      </c>
      <c r="I40" s="28">
        <v>8</v>
      </c>
      <c r="J40" s="28">
        <v>8.9499999999999993</v>
      </c>
      <c r="K40" s="13"/>
      <c r="L40" s="84"/>
    </row>
    <row r="41" spans="1:13" ht="16.5" customHeight="1">
      <c r="A41" s="209"/>
      <c r="B41" s="26" t="s">
        <v>73</v>
      </c>
      <c r="C41" s="26" t="s">
        <v>74</v>
      </c>
      <c r="D41" s="89">
        <v>2007</v>
      </c>
      <c r="E41" s="28">
        <v>10.65</v>
      </c>
      <c r="F41" s="28">
        <v>8.9499999999999993</v>
      </c>
      <c r="G41" s="28">
        <v>9.9</v>
      </c>
      <c r="H41" s="28">
        <v>10.8</v>
      </c>
      <c r="I41" s="28">
        <v>8.3000000000000007</v>
      </c>
      <c r="J41" s="28">
        <v>8.3000000000000007</v>
      </c>
      <c r="K41" s="13"/>
      <c r="L41" s="84"/>
    </row>
    <row r="42" spans="1:13" ht="16.5" customHeight="1">
      <c r="A42" s="209"/>
      <c r="B42" s="26" t="s">
        <v>56</v>
      </c>
      <c r="C42" s="26" t="s">
        <v>57</v>
      </c>
      <c r="D42" s="89">
        <v>2007</v>
      </c>
      <c r="E42" s="28">
        <v>10.65</v>
      </c>
      <c r="F42" s="28">
        <v>8.25</v>
      </c>
      <c r="G42" s="28">
        <v>10.1</v>
      </c>
      <c r="H42" s="28">
        <v>10.55</v>
      </c>
      <c r="I42" s="28">
        <v>9.1999999999999993</v>
      </c>
      <c r="J42" s="28">
        <v>9.25</v>
      </c>
      <c r="K42" s="13"/>
      <c r="L42" s="84"/>
    </row>
    <row r="43" spans="1:13" ht="16.5" customHeight="1">
      <c r="A43" s="209"/>
      <c r="B43" s="51"/>
      <c r="C43" s="24"/>
      <c r="D43" s="86"/>
      <c r="E43" s="14">
        <f t="shared" ref="E43:J43" si="5">IF(SUM(E40:E42)&gt;0,LARGE(E40:E42,1)+LARGE(E40:E42,2))</f>
        <v>21.3</v>
      </c>
      <c r="F43" s="14">
        <f t="shared" si="5"/>
        <v>17.2</v>
      </c>
      <c r="G43" s="14">
        <f t="shared" si="5"/>
        <v>20</v>
      </c>
      <c r="H43" s="14">
        <f t="shared" si="5"/>
        <v>21.6</v>
      </c>
      <c r="I43" s="14">
        <f t="shared" si="5"/>
        <v>17.5</v>
      </c>
      <c r="J43" s="14">
        <f t="shared" si="5"/>
        <v>18.2</v>
      </c>
      <c r="K43" s="6">
        <f>SUM(E43:J43)</f>
        <v>115.8</v>
      </c>
      <c r="L43" s="83"/>
    </row>
    <row r="44" spans="1:13" ht="16.5" customHeight="1">
      <c r="A44" s="9"/>
      <c r="B44" s="51"/>
      <c r="C44" s="24"/>
      <c r="D44" s="86"/>
      <c r="E44" s="3"/>
      <c r="F44" s="3"/>
      <c r="G44" s="3"/>
      <c r="H44" s="3"/>
      <c r="I44" s="3"/>
      <c r="J44" s="3"/>
      <c r="K44" s="13"/>
      <c r="L44" s="84"/>
    </row>
    <row r="45" spans="1:13" ht="16.5" customHeight="1">
      <c r="A45" s="209" t="s">
        <v>29</v>
      </c>
      <c r="B45" s="82" t="s">
        <v>68</v>
      </c>
      <c r="C45"/>
      <c r="D45" s="88"/>
      <c r="L45" s="84"/>
    </row>
    <row r="46" spans="1:13" ht="16.5" customHeight="1">
      <c r="A46" s="209"/>
      <c r="B46" s="26" t="s">
        <v>88</v>
      </c>
      <c r="C46" s="26" t="s">
        <v>89</v>
      </c>
      <c r="D46" s="89">
        <v>2008</v>
      </c>
      <c r="E46" s="28">
        <v>9.8000000000000007</v>
      </c>
      <c r="F46" s="28">
        <v>8.4</v>
      </c>
      <c r="G46" s="28">
        <v>9.4</v>
      </c>
      <c r="H46" s="28">
        <v>10.9</v>
      </c>
      <c r="I46" s="28">
        <v>8.9</v>
      </c>
      <c r="J46" s="28">
        <v>8.75</v>
      </c>
      <c r="K46" s="13"/>
      <c r="L46" s="84"/>
    </row>
    <row r="47" spans="1:13" ht="16.5" customHeight="1">
      <c r="A47" s="209"/>
      <c r="B47" s="26" t="s">
        <v>66</v>
      </c>
      <c r="C47" s="26" t="s">
        <v>67</v>
      </c>
      <c r="D47" s="89">
        <v>2007</v>
      </c>
      <c r="E47" s="28">
        <v>9.75</v>
      </c>
      <c r="F47" s="28">
        <v>8.65</v>
      </c>
      <c r="G47" s="28">
        <v>9.75</v>
      </c>
      <c r="H47" s="28">
        <v>11.4</v>
      </c>
      <c r="I47" s="28">
        <v>9.1999999999999993</v>
      </c>
      <c r="J47" s="28">
        <v>8.8000000000000007</v>
      </c>
      <c r="K47" s="13"/>
      <c r="L47" s="84"/>
    </row>
    <row r="48" spans="1:13" ht="16.5" customHeight="1">
      <c r="A48" s="209"/>
      <c r="B48" s="26" t="s">
        <v>80</v>
      </c>
      <c r="C48" s="26" t="s">
        <v>81</v>
      </c>
      <c r="D48" s="89">
        <v>2007</v>
      </c>
      <c r="E48" s="12">
        <v>10.199999999999999</v>
      </c>
      <c r="F48" s="12">
        <v>7.6</v>
      </c>
      <c r="G48" s="12">
        <v>9.9</v>
      </c>
      <c r="H48" s="12">
        <v>11.2</v>
      </c>
      <c r="I48" s="28">
        <v>9.35</v>
      </c>
      <c r="J48" s="12">
        <v>8.6</v>
      </c>
      <c r="K48" s="13"/>
      <c r="L48" s="84"/>
    </row>
    <row r="49" spans="1:12" ht="16.5" customHeight="1">
      <c r="A49" s="209"/>
      <c r="E49" s="14">
        <f t="shared" ref="E49:J49" si="6">IF(SUM(E46:E48)&gt;0,LARGE(E46:E48,1)+LARGE(E46:E48,2))</f>
        <v>20</v>
      </c>
      <c r="F49" s="14">
        <f t="shared" si="6"/>
        <v>17.05</v>
      </c>
      <c r="G49" s="14">
        <f t="shared" si="6"/>
        <v>19.649999999999999</v>
      </c>
      <c r="H49" s="14">
        <f t="shared" si="6"/>
        <v>22.6</v>
      </c>
      <c r="I49" s="14">
        <f t="shared" si="6"/>
        <v>18.549999999999997</v>
      </c>
      <c r="J49" s="14">
        <f t="shared" si="6"/>
        <v>17.55</v>
      </c>
      <c r="K49" s="6">
        <f>SUM(E49:J49)</f>
        <v>115.39999999999999</v>
      </c>
      <c r="L49" s="83"/>
    </row>
    <row r="50" spans="1:12" ht="15">
      <c r="A50" s="9"/>
      <c r="B50" s="51"/>
      <c r="C50" s="24"/>
      <c r="D50" s="86"/>
      <c r="E50" s="3"/>
      <c r="F50" s="3"/>
      <c r="G50" s="3"/>
      <c r="H50" s="3"/>
      <c r="I50" s="3"/>
      <c r="J50" s="3"/>
      <c r="K50" s="13"/>
      <c r="L50" s="84"/>
    </row>
    <row r="51" spans="1:12">
      <c r="A51" s="209" t="s">
        <v>33</v>
      </c>
      <c r="B51" s="82" t="s">
        <v>78</v>
      </c>
      <c r="C51"/>
      <c r="D51" s="88"/>
      <c r="L51" s="84"/>
    </row>
    <row r="52" spans="1:12">
      <c r="A52" s="209"/>
      <c r="B52" s="26" t="s">
        <v>85</v>
      </c>
      <c r="C52" s="26" t="s">
        <v>86</v>
      </c>
      <c r="D52" s="89">
        <v>2009</v>
      </c>
      <c r="E52" s="28">
        <v>10.8</v>
      </c>
      <c r="F52" s="28">
        <v>8.65</v>
      </c>
      <c r="G52" s="28">
        <v>9.4499999999999993</v>
      </c>
      <c r="H52" s="28">
        <v>10.55</v>
      </c>
      <c r="I52" s="28">
        <v>8.4</v>
      </c>
      <c r="J52" s="28">
        <v>8.9</v>
      </c>
      <c r="K52" s="13"/>
      <c r="L52" s="84"/>
    </row>
    <row r="53" spans="1:12">
      <c r="A53" s="209"/>
      <c r="B53" s="26" t="s">
        <v>116</v>
      </c>
      <c r="C53" s="26" t="s">
        <v>117</v>
      </c>
      <c r="D53" s="89">
        <v>2008</v>
      </c>
      <c r="E53" s="28">
        <v>9.6</v>
      </c>
      <c r="F53" s="28">
        <v>8.4</v>
      </c>
      <c r="G53" s="28">
        <v>9.1</v>
      </c>
      <c r="H53" s="28">
        <v>9.6999999999999993</v>
      </c>
      <c r="I53" s="28">
        <v>8.1</v>
      </c>
      <c r="J53" s="28">
        <v>8</v>
      </c>
      <c r="K53" s="13"/>
      <c r="L53" s="84"/>
    </row>
    <row r="54" spans="1:12">
      <c r="A54" s="209"/>
      <c r="B54" s="26" t="s">
        <v>76</v>
      </c>
      <c r="C54" s="26" t="s">
        <v>77</v>
      </c>
      <c r="D54" s="89">
        <v>2008</v>
      </c>
      <c r="E54" s="12">
        <v>10.6</v>
      </c>
      <c r="F54" s="12">
        <v>9</v>
      </c>
      <c r="G54" s="12">
        <v>10.1</v>
      </c>
      <c r="H54" s="12">
        <v>9.6999999999999993</v>
      </c>
      <c r="I54" s="28">
        <v>9</v>
      </c>
      <c r="J54" s="12">
        <v>8.4499999999999993</v>
      </c>
      <c r="K54" s="13"/>
      <c r="L54" s="84"/>
    </row>
    <row r="55" spans="1:12">
      <c r="A55" s="209"/>
      <c r="E55" s="14">
        <f t="shared" ref="E55:J55" si="7">IF(SUM(E52:E54)&gt;0,LARGE(E52:E54,1)+LARGE(E52:E54,2))</f>
        <v>21.4</v>
      </c>
      <c r="F55" s="14">
        <f t="shared" si="7"/>
        <v>17.649999999999999</v>
      </c>
      <c r="G55" s="14">
        <f t="shared" si="7"/>
        <v>19.549999999999997</v>
      </c>
      <c r="H55" s="14">
        <f t="shared" si="7"/>
        <v>20.25</v>
      </c>
      <c r="I55" s="14">
        <f t="shared" si="7"/>
        <v>17.399999999999999</v>
      </c>
      <c r="J55" s="14">
        <f t="shared" si="7"/>
        <v>17.350000000000001</v>
      </c>
      <c r="K55" s="6">
        <f>SUM(E55:J55)</f>
        <v>113.6</v>
      </c>
      <c r="L55" s="83"/>
    </row>
    <row r="56" spans="1:12" ht="15">
      <c r="A56" s="9"/>
      <c r="B56" s="51"/>
      <c r="C56" s="24"/>
      <c r="D56" s="86"/>
      <c r="E56" s="3"/>
      <c r="F56" s="3"/>
      <c r="G56" s="3"/>
      <c r="H56" s="3"/>
      <c r="I56" s="3"/>
      <c r="J56" s="3"/>
      <c r="K56" s="13"/>
      <c r="L56" s="84"/>
    </row>
    <row r="57" spans="1:12">
      <c r="A57" s="209" t="s">
        <v>36</v>
      </c>
      <c r="B57" s="82" t="s">
        <v>25</v>
      </c>
      <c r="C57"/>
      <c r="D57" s="88"/>
      <c r="L57" s="84"/>
    </row>
    <row r="58" spans="1:12">
      <c r="A58" s="209"/>
      <c r="B58" s="26" t="s">
        <v>23</v>
      </c>
      <c r="C58" s="26" t="s">
        <v>24</v>
      </c>
      <c r="D58" s="89">
        <v>2007</v>
      </c>
      <c r="E58" s="28">
        <v>11</v>
      </c>
      <c r="F58" s="28">
        <v>8.9499999999999993</v>
      </c>
      <c r="G58" s="28">
        <v>10.15</v>
      </c>
      <c r="H58" s="28">
        <v>10.95</v>
      </c>
      <c r="I58" s="28">
        <v>10.7</v>
      </c>
      <c r="J58" s="28">
        <v>10.1</v>
      </c>
      <c r="L58" s="84"/>
    </row>
    <row r="59" spans="1:12">
      <c r="A59" s="209"/>
      <c r="B59" s="26" t="s">
        <v>149</v>
      </c>
      <c r="C59" s="26" t="s">
        <v>150</v>
      </c>
      <c r="D59" s="89">
        <v>2008</v>
      </c>
      <c r="E59" s="28">
        <v>8.9</v>
      </c>
      <c r="F59" s="28">
        <v>7.95</v>
      </c>
      <c r="G59" s="28">
        <v>7.8</v>
      </c>
      <c r="H59" s="28">
        <v>9.6999999999999993</v>
      </c>
      <c r="I59" s="28">
        <v>7.9</v>
      </c>
      <c r="J59" s="28">
        <v>7.4</v>
      </c>
      <c r="L59" s="84"/>
    </row>
    <row r="60" spans="1:12">
      <c r="A60" s="209"/>
      <c r="B60" s="26" t="s">
        <v>140</v>
      </c>
      <c r="C60" s="26" t="s">
        <v>141</v>
      </c>
      <c r="D60" s="89">
        <v>2008</v>
      </c>
      <c r="E60" s="12">
        <v>9.1999999999999993</v>
      </c>
      <c r="F60" s="12">
        <v>8.1</v>
      </c>
      <c r="G60" s="12">
        <v>8.0500000000000007</v>
      </c>
      <c r="H60" s="12">
        <v>9.5</v>
      </c>
      <c r="I60" s="28">
        <v>8.35</v>
      </c>
      <c r="J60" s="12">
        <v>7.35</v>
      </c>
      <c r="L60" s="84"/>
    </row>
    <row r="61" spans="1:12">
      <c r="A61" s="209"/>
      <c r="E61" s="14">
        <f t="shared" ref="E61:J61" si="8">IF(SUM(E58:E60)&gt;0,LARGE(E58:E60,1)+LARGE(E58:E60,2))</f>
        <v>20.2</v>
      </c>
      <c r="F61" s="14">
        <f t="shared" si="8"/>
        <v>17.049999999999997</v>
      </c>
      <c r="G61" s="14">
        <f t="shared" si="8"/>
        <v>18.200000000000003</v>
      </c>
      <c r="H61" s="14">
        <f t="shared" si="8"/>
        <v>20.65</v>
      </c>
      <c r="I61" s="14">
        <f t="shared" si="8"/>
        <v>19.049999999999997</v>
      </c>
      <c r="J61" s="14">
        <f t="shared" si="8"/>
        <v>17.5</v>
      </c>
      <c r="K61" s="6">
        <f>SUM(E61:J61)</f>
        <v>112.64999999999999</v>
      </c>
      <c r="L61" s="83"/>
    </row>
    <row r="62" spans="1:12" ht="15">
      <c r="A62" s="9"/>
      <c r="B62" s="51"/>
      <c r="C62" s="24"/>
      <c r="D62" s="86"/>
      <c r="E62" s="3"/>
      <c r="F62" s="3"/>
      <c r="G62" s="3"/>
      <c r="H62" s="3"/>
      <c r="I62" s="3"/>
      <c r="J62" s="3"/>
      <c r="K62" s="13"/>
      <c r="L62" s="84"/>
    </row>
    <row r="63" spans="1:12">
      <c r="A63" s="209" t="s">
        <v>40</v>
      </c>
      <c r="B63" s="82" t="s">
        <v>61</v>
      </c>
      <c r="C63"/>
      <c r="D63" s="88"/>
      <c r="L63" s="84"/>
    </row>
    <row r="64" spans="1:12">
      <c r="A64" s="209"/>
      <c r="B64" s="26" t="s">
        <v>60</v>
      </c>
      <c r="C64" s="26" t="s">
        <v>10</v>
      </c>
      <c r="D64" s="89">
        <v>2009</v>
      </c>
      <c r="E64" s="28">
        <v>10.1</v>
      </c>
      <c r="F64" s="28">
        <v>9</v>
      </c>
      <c r="G64" s="28">
        <v>9.65</v>
      </c>
      <c r="H64" s="28">
        <v>10.95</v>
      </c>
      <c r="I64" s="28">
        <v>9.5500000000000007</v>
      </c>
      <c r="J64" s="28">
        <v>8.65</v>
      </c>
      <c r="K64" s="13"/>
      <c r="L64" s="84"/>
    </row>
    <row r="65" spans="1:12">
      <c r="A65" s="209"/>
      <c r="B65" s="26" t="s">
        <v>103</v>
      </c>
      <c r="C65" s="26" t="s">
        <v>57</v>
      </c>
      <c r="D65" s="89">
        <v>2008</v>
      </c>
      <c r="E65" s="28">
        <v>8.9</v>
      </c>
      <c r="F65" s="28">
        <v>8.1999999999999993</v>
      </c>
      <c r="G65" s="28">
        <v>9.5</v>
      </c>
      <c r="H65" s="28">
        <v>10.25</v>
      </c>
      <c r="I65" s="28">
        <v>8.4</v>
      </c>
      <c r="J65" s="28">
        <v>9</v>
      </c>
      <c r="K65" s="13"/>
      <c r="L65" s="84"/>
    </row>
    <row r="66" spans="1:12">
      <c r="A66" s="209"/>
      <c r="B66" s="37"/>
      <c r="C66" s="38"/>
      <c r="D66" s="39"/>
      <c r="E66" s="12"/>
      <c r="F66" s="12"/>
      <c r="G66" s="12"/>
      <c r="H66" s="12"/>
      <c r="I66" s="28"/>
      <c r="J66" s="12"/>
      <c r="K66" s="13"/>
      <c r="L66" s="84"/>
    </row>
    <row r="67" spans="1:12">
      <c r="A67" s="209"/>
      <c r="E67" s="14">
        <f t="shared" ref="E67:J67" si="9">IF(SUM(E64:E66)&gt;0,LARGE(E64:E66,1)+LARGE(E64:E66,2))</f>
        <v>19</v>
      </c>
      <c r="F67" s="14">
        <f t="shared" si="9"/>
        <v>17.2</v>
      </c>
      <c r="G67" s="14">
        <f t="shared" si="9"/>
        <v>19.149999999999999</v>
      </c>
      <c r="H67" s="14">
        <f t="shared" si="9"/>
        <v>21.2</v>
      </c>
      <c r="I67" s="14">
        <f t="shared" si="9"/>
        <v>17.950000000000003</v>
      </c>
      <c r="J67" s="14">
        <f t="shared" si="9"/>
        <v>17.649999999999999</v>
      </c>
      <c r="K67" s="6">
        <f>SUM(E67:J67)</f>
        <v>112.15</v>
      </c>
      <c r="L67" s="83"/>
    </row>
    <row r="68" spans="1:12" ht="33">
      <c r="A68" s="9"/>
      <c r="B68" s="85"/>
      <c r="C68" s="3"/>
      <c r="D68" s="86"/>
      <c r="E68" s="27"/>
      <c r="F68" s="27"/>
      <c r="G68" s="27"/>
      <c r="H68" s="27"/>
      <c r="I68" s="27"/>
      <c r="J68" s="143"/>
      <c r="K68" s="32"/>
      <c r="L68" s="84"/>
    </row>
    <row r="69" spans="1:12">
      <c r="A69" s="209" t="s">
        <v>43</v>
      </c>
      <c r="B69" s="82" t="s">
        <v>95</v>
      </c>
      <c r="C69"/>
      <c r="D69" s="88"/>
      <c r="E69" s="3"/>
      <c r="F69" s="3"/>
      <c r="G69" s="3"/>
      <c r="H69" s="3"/>
      <c r="I69" s="3"/>
      <c r="J69" s="3"/>
      <c r="K69" s="13"/>
      <c r="L69" s="84"/>
    </row>
    <row r="70" spans="1:12">
      <c r="A70" s="209"/>
      <c r="B70" s="26" t="s">
        <v>94</v>
      </c>
      <c r="C70" s="26" t="s">
        <v>136</v>
      </c>
      <c r="D70" s="89">
        <v>2009</v>
      </c>
      <c r="E70" s="28">
        <v>10.1</v>
      </c>
      <c r="F70" s="28">
        <v>6</v>
      </c>
      <c r="G70" s="28">
        <v>8.4</v>
      </c>
      <c r="H70" s="28">
        <v>10.15</v>
      </c>
      <c r="I70" s="28">
        <v>7.55</v>
      </c>
      <c r="J70" s="28">
        <v>8.9499999999999993</v>
      </c>
      <c r="K70" s="13"/>
      <c r="L70" s="84"/>
    </row>
    <row r="71" spans="1:12">
      <c r="A71" s="209"/>
      <c r="B71" s="26" t="s">
        <v>94</v>
      </c>
      <c r="C71" s="26" t="s">
        <v>14</v>
      </c>
      <c r="D71" s="89">
        <v>2009</v>
      </c>
      <c r="E71" s="28">
        <v>9.75</v>
      </c>
      <c r="F71" s="28">
        <v>7.7</v>
      </c>
      <c r="G71" s="28">
        <v>9.9</v>
      </c>
      <c r="H71" s="28">
        <v>10.25</v>
      </c>
      <c r="I71" s="28">
        <v>8.6</v>
      </c>
      <c r="J71" s="28">
        <v>9.4</v>
      </c>
      <c r="K71" s="13"/>
      <c r="L71" s="84"/>
    </row>
    <row r="72" spans="1:12">
      <c r="A72" s="209"/>
      <c r="B72" s="26" t="s">
        <v>108</v>
      </c>
      <c r="C72" s="26" t="s">
        <v>109</v>
      </c>
      <c r="D72" s="89">
        <v>2009</v>
      </c>
      <c r="E72" s="12">
        <v>9.65</v>
      </c>
      <c r="F72" s="12">
        <v>8.0500000000000007</v>
      </c>
      <c r="G72" s="12">
        <v>9.1999999999999993</v>
      </c>
      <c r="H72" s="12">
        <v>10.199999999999999</v>
      </c>
      <c r="I72" s="12">
        <v>8.35</v>
      </c>
      <c r="J72" s="12">
        <v>7.85</v>
      </c>
      <c r="K72" s="13"/>
      <c r="L72" s="84"/>
    </row>
    <row r="73" spans="1:12">
      <c r="A73" s="209"/>
      <c r="B73" s="51"/>
      <c r="C73" s="24"/>
      <c r="D73" s="86"/>
      <c r="E73" s="14">
        <f t="shared" ref="E73:J73" si="10">IF(SUM(E70:E72)&gt;0,LARGE(E70:E72,1)+LARGE(E70:E72,2))</f>
        <v>19.850000000000001</v>
      </c>
      <c r="F73" s="14">
        <f t="shared" si="10"/>
        <v>15.75</v>
      </c>
      <c r="G73" s="14">
        <f t="shared" si="10"/>
        <v>19.100000000000001</v>
      </c>
      <c r="H73" s="14">
        <f t="shared" si="10"/>
        <v>20.45</v>
      </c>
      <c r="I73" s="14">
        <f t="shared" si="10"/>
        <v>16.95</v>
      </c>
      <c r="J73" s="14">
        <f t="shared" si="10"/>
        <v>18.350000000000001</v>
      </c>
      <c r="K73" s="6">
        <f>SUM(E73:J73)</f>
        <v>110.45000000000002</v>
      </c>
      <c r="L73" s="83"/>
    </row>
    <row r="74" spans="1:12" ht="15">
      <c r="A74" s="9"/>
      <c r="B74" s="51"/>
      <c r="C74" s="24"/>
      <c r="D74" s="86"/>
      <c r="E74" s="3"/>
      <c r="F74" s="3"/>
      <c r="G74" s="3"/>
      <c r="H74" s="3"/>
      <c r="I74" s="3"/>
      <c r="J74" s="3"/>
      <c r="K74" s="13"/>
      <c r="L74" s="84"/>
    </row>
    <row r="75" spans="1:12">
      <c r="A75" s="209" t="s">
        <v>47</v>
      </c>
      <c r="B75" s="82" t="s">
        <v>50</v>
      </c>
      <c r="C75"/>
      <c r="D75" s="88"/>
      <c r="L75" s="84"/>
    </row>
    <row r="76" spans="1:12">
      <c r="A76" s="209"/>
      <c r="B76" s="26" t="s">
        <v>48</v>
      </c>
      <c r="C76" s="26" t="s">
        <v>49</v>
      </c>
      <c r="D76" s="89">
        <v>2007</v>
      </c>
      <c r="E76" s="28">
        <v>8.8000000000000007</v>
      </c>
      <c r="F76" s="28">
        <v>10.3</v>
      </c>
      <c r="G76" s="28">
        <v>10.5</v>
      </c>
      <c r="H76" s="28">
        <v>11</v>
      </c>
      <c r="I76" s="28">
        <v>9.6</v>
      </c>
      <c r="J76" s="28">
        <v>9.5</v>
      </c>
      <c r="K76" s="13"/>
      <c r="L76" s="84"/>
    </row>
    <row r="77" spans="1:12">
      <c r="A77" s="209"/>
      <c r="B77" s="26" t="s">
        <v>155</v>
      </c>
      <c r="C77" s="26" t="s">
        <v>10</v>
      </c>
      <c r="D77" s="89">
        <v>2008</v>
      </c>
      <c r="E77" s="28">
        <v>8.8000000000000007</v>
      </c>
      <c r="F77" s="28">
        <v>7</v>
      </c>
      <c r="G77" s="28">
        <v>8.6</v>
      </c>
      <c r="H77" s="28">
        <v>9.5</v>
      </c>
      <c r="I77" s="28">
        <v>8.25</v>
      </c>
      <c r="J77" s="28">
        <v>6.65</v>
      </c>
      <c r="K77" s="13"/>
      <c r="L77" s="84"/>
    </row>
    <row r="78" spans="1:12">
      <c r="A78" s="209"/>
      <c r="B78" s="26" t="s">
        <v>161</v>
      </c>
      <c r="C78" s="26" t="s">
        <v>162</v>
      </c>
      <c r="D78" s="89">
        <v>2008</v>
      </c>
      <c r="E78" s="12">
        <v>9.0500000000000007</v>
      </c>
      <c r="F78" s="12">
        <v>8.1999999999999993</v>
      </c>
      <c r="G78" s="12">
        <v>7.4</v>
      </c>
      <c r="H78" s="12">
        <v>8</v>
      </c>
      <c r="I78" s="28">
        <v>7.75</v>
      </c>
      <c r="J78" s="12">
        <v>6.85</v>
      </c>
      <c r="K78" s="13"/>
      <c r="L78" s="84"/>
    </row>
    <row r="79" spans="1:12">
      <c r="A79" s="209"/>
      <c r="E79" s="14">
        <f t="shared" ref="E79:J79" si="11">IF(SUM(E76:E78)&gt;0,LARGE(E76:E78,1)+LARGE(E76:E78,2))</f>
        <v>17.850000000000001</v>
      </c>
      <c r="F79" s="14">
        <f t="shared" si="11"/>
        <v>18.5</v>
      </c>
      <c r="G79" s="14">
        <f t="shared" si="11"/>
        <v>19.100000000000001</v>
      </c>
      <c r="H79" s="14">
        <f t="shared" si="11"/>
        <v>20.5</v>
      </c>
      <c r="I79" s="14">
        <f t="shared" si="11"/>
        <v>17.850000000000001</v>
      </c>
      <c r="J79" s="14">
        <f t="shared" si="11"/>
        <v>16.350000000000001</v>
      </c>
      <c r="K79" s="6">
        <f>SUM(E79:J79)</f>
        <v>110.15</v>
      </c>
      <c r="L79" s="83"/>
    </row>
    <row r="80" spans="1:12" ht="15">
      <c r="A80" s="9"/>
      <c r="B80" s="51"/>
      <c r="C80" s="24"/>
      <c r="D80" s="86"/>
      <c r="E80" s="3"/>
      <c r="F80" s="3"/>
      <c r="G80" s="3"/>
      <c r="H80" s="3"/>
      <c r="I80" s="3"/>
      <c r="J80" s="3"/>
      <c r="K80" s="13"/>
      <c r="L80" s="84"/>
    </row>
    <row r="81" spans="1:12">
      <c r="A81" s="209" t="s">
        <v>51</v>
      </c>
      <c r="B81" s="82" t="s">
        <v>98</v>
      </c>
      <c r="C81"/>
      <c r="D81" s="88"/>
      <c r="L81" s="84"/>
    </row>
    <row r="82" spans="1:12">
      <c r="A82" s="209"/>
      <c r="B82" s="26" t="s">
        <v>147</v>
      </c>
      <c r="C82" s="26" t="s">
        <v>49</v>
      </c>
      <c r="D82" s="89">
        <v>2007</v>
      </c>
      <c r="E82" s="28">
        <v>10.199999999999999</v>
      </c>
      <c r="F82" s="28">
        <v>8.8000000000000007</v>
      </c>
      <c r="G82" s="28">
        <v>8.9</v>
      </c>
      <c r="H82" s="28">
        <v>10.95</v>
      </c>
      <c r="I82" s="28">
        <v>3.2</v>
      </c>
      <c r="J82" s="28">
        <v>7.7</v>
      </c>
      <c r="K82" s="13"/>
      <c r="L82" s="84"/>
    </row>
    <row r="83" spans="1:12">
      <c r="A83" s="209"/>
      <c r="B83" s="26" t="s">
        <v>97</v>
      </c>
      <c r="C83" s="26" t="s">
        <v>53</v>
      </c>
      <c r="D83" s="89">
        <v>2008</v>
      </c>
      <c r="E83" s="28">
        <v>10.5</v>
      </c>
      <c r="F83" s="28">
        <v>8.6</v>
      </c>
      <c r="G83" s="28">
        <v>9.1999999999999993</v>
      </c>
      <c r="H83" s="28">
        <v>10.45</v>
      </c>
      <c r="I83" s="28">
        <v>7.7</v>
      </c>
      <c r="J83" s="28">
        <v>8.4</v>
      </c>
      <c r="K83" s="13"/>
      <c r="L83" s="84"/>
    </row>
    <row r="84" spans="1:12">
      <c r="A84" s="209"/>
      <c r="B84" s="26" t="s">
        <v>134</v>
      </c>
      <c r="C84" s="26" t="s">
        <v>14</v>
      </c>
      <c r="D84" s="89">
        <v>2008</v>
      </c>
      <c r="E84" s="12">
        <v>8.4499999999999993</v>
      </c>
      <c r="F84" s="12">
        <v>8.5</v>
      </c>
      <c r="G84" s="12">
        <v>8.3000000000000007</v>
      </c>
      <c r="H84" s="12">
        <v>10.7</v>
      </c>
      <c r="I84" s="28">
        <v>8.0500000000000007</v>
      </c>
      <c r="J84" s="12">
        <v>7.4</v>
      </c>
      <c r="K84" s="13"/>
      <c r="L84" s="84"/>
    </row>
    <row r="85" spans="1:12">
      <c r="A85" s="209"/>
      <c r="E85" s="14">
        <f t="shared" ref="E85:J85" si="12">IF(SUM(E82:E84)&gt;0,LARGE(E82:E84,1)+LARGE(E82:E84,2))</f>
        <v>20.7</v>
      </c>
      <c r="F85" s="14">
        <f t="shared" si="12"/>
        <v>17.399999999999999</v>
      </c>
      <c r="G85" s="14">
        <f t="shared" si="12"/>
        <v>18.100000000000001</v>
      </c>
      <c r="H85" s="14">
        <f t="shared" si="12"/>
        <v>21.65</v>
      </c>
      <c r="I85" s="14">
        <f t="shared" si="12"/>
        <v>15.75</v>
      </c>
      <c r="J85" s="14">
        <f t="shared" si="12"/>
        <v>16.100000000000001</v>
      </c>
      <c r="K85" s="6">
        <f>SUM(E85:J85)</f>
        <v>109.69999999999999</v>
      </c>
      <c r="L85" s="83"/>
    </row>
    <row r="86" spans="1:12" ht="29.25" customHeight="1">
      <c r="A86" s="9"/>
      <c r="B86" s="51"/>
      <c r="C86" s="24"/>
      <c r="D86" s="86"/>
      <c r="E86" s="3"/>
      <c r="F86" s="3"/>
      <c r="G86" s="3"/>
      <c r="H86" s="3"/>
      <c r="I86" s="3"/>
      <c r="J86" s="3"/>
      <c r="K86" s="13"/>
      <c r="L86" s="84"/>
    </row>
    <row r="87" spans="1:12">
      <c r="A87" s="209" t="s">
        <v>55</v>
      </c>
      <c r="B87" s="82" t="s">
        <v>114</v>
      </c>
      <c r="C87"/>
      <c r="D87" s="88"/>
      <c r="L87" s="84"/>
    </row>
    <row r="88" spans="1:12">
      <c r="A88" s="209"/>
      <c r="B88" s="26" t="s">
        <v>126</v>
      </c>
      <c r="C88" s="26" t="s">
        <v>21</v>
      </c>
      <c r="D88" s="89">
        <v>2007</v>
      </c>
      <c r="E88" s="28">
        <v>9.1999999999999993</v>
      </c>
      <c r="F88" s="28">
        <v>7.5</v>
      </c>
      <c r="G88" s="28">
        <v>8.65</v>
      </c>
      <c r="H88" s="28">
        <v>10.4</v>
      </c>
      <c r="I88" s="28">
        <v>8.0500000000000007</v>
      </c>
      <c r="J88" s="28">
        <v>8.35</v>
      </c>
      <c r="K88" s="13"/>
      <c r="L88" s="84"/>
    </row>
    <row r="89" spans="1:12">
      <c r="A89" s="209"/>
      <c r="B89" s="26" t="s">
        <v>113</v>
      </c>
      <c r="C89" s="26" t="s">
        <v>24</v>
      </c>
      <c r="D89" s="89">
        <v>2008</v>
      </c>
      <c r="E89" s="28">
        <v>9.8000000000000007</v>
      </c>
      <c r="F89" s="28">
        <v>7</v>
      </c>
      <c r="G89" s="28">
        <v>9.0500000000000007</v>
      </c>
      <c r="H89" s="28">
        <v>10.199999999999999</v>
      </c>
      <c r="I89" s="28">
        <v>8.15</v>
      </c>
      <c r="J89" s="28">
        <v>8.85</v>
      </c>
      <c r="K89" s="13"/>
      <c r="L89" s="84"/>
    </row>
    <row r="90" spans="1:12">
      <c r="A90" s="209"/>
      <c r="B90" s="26"/>
      <c r="C90" s="26"/>
      <c r="D90" s="89"/>
      <c r="E90" s="12"/>
      <c r="F90" s="12"/>
      <c r="G90" s="12"/>
      <c r="H90" s="12"/>
      <c r="I90" s="28"/>
      <c r="J90" s="12"/>
      <c r="K90" s="13"/>
      <c r="L90" s="84"/>
    </row>
    <row r="91" spans="1:12">
      <c r="A91" s="209"/>
      <c r="E91" s="14">
        <f t="shared" ref="E91:J91" si="13">IF(SUM(E88:E90)&gt;0,LARGE(E88:E90,1)+LARGE(E88:E90,2))</f>
        <v>19</v>
      </c>
      <c r="F91" s="14">
        <f t="shared" si="13"/>
        <v>14.5</v>
      </c>
      <c r="G91" s="14">
        <f t="shared" si="13"/>
        <v>17.700000000000003</v>
      </c>
      <c r="H91" s="14">
        <f t="shared" si="13"/>
        <v>20.6</v>
      </c>
      <c r="I91" s="14">
        <f t="shared" si="13"/>
        <v>16.200000000000003</v>
      </c>
      <c r="J91" s="14">
        <f t="shared" si="13"/>
        <v>17.2</v>
      </c>
      <c r="K91" s="6">
        <f>SUM(E91:J91)</f>
        <v>105.20000000000002</v>
      </c>
      <c r="L91" s="83"/>
    </row>
    <row r="92" spans="1:12" ht="15">
      <c r="A92" s="9"/>
      <c r="B92" s="51"/>
      <c r="C92" s="24"/>
      <c r="D92" s="86"/>
      <c r="E92" s="3"/>
      <c r="F92" s="3"/>
      <c r="G92" s="3"/>
      <c r="H92" s="3"/>
      <c r="I92" s="3"/>
      <c r="J92" s="3"/>
      <c r="K92" s="13"/>
      <c r="L92" s="84"/>
    </row>
    <row r="93" spans="1:12">
      <c r="A93" s="209" t="s">
        <v>59</v>
      </c>
      <c r="B93" s="82" t="s">
        <v>199</v>
      </c>
      <c r="C93"/>
      <c r="D93" s="88"/>
      <c r="L93" s="84"/>
    </row>
    <row r="94" spans="1:12">
      <c r="A94" s="209"/>
      <c r="B94" s="26" t="s">
        <v>138</v>
      </c>
      <c r="C94" s="26" t="s">
        <v>24</v>
      </c>
      <c r="D94" s="89">
        <v>2009</v>
      </c>
      <c r="E94" s="28">
        <v>9</v>
      </c>
      <c r="F94" s="28">
        <v>7.5</v>
      </c>
      <c r="G94" s="28">
        <v>8.3000000000000007</v>
      </c>
      <c r="H94" s="28">
        <v>9.5</v>
      </c>
      <c r="I94" s="28">
        <v>8.65</v>
      </c>
      <c r="J94" s="28">
        <v>7.7</v>
      </c>
      <c r="K94" s="13"/>
      <c r="L94" s="84"/>
    </row>
    <row r="95" spans="1:12">
      <c r="A95" s="209"/>
      <c r="B95" s="26" t="s">
        <v>131</v>
      </c>
      <c r="C95" s="26" t="s">
        <v>21</v>
      </c>
      <c r="D95" s="89">
        <v>2009</v>
      </c>
      <c r="E95" s="28">
        <v>9.1999999999999993</v>
      </c>
      <c r="F95" s="28">
        <v>7.4</v>
      </c>
      <c r="G95" s="28">
        <v>8</v>
      </c>
      <c r="H95" s="28">
        <v>11</v>
      </c>
      <c r="I95" s="28">
        <v>7.9</v>
      </c>
      <c r="J95" s="28">
        <v>8</v>
      </c>
      <c r="K95" s="13"/>
      <c r="L95" s="84"/>
    </row>
    <row r="96" spans="1:12">
      <c r="A96" s="209"/>
      <c r="B96" s="26" t="s">
        <v>172</v>
      </c>
      <c r="C96" s="26" t="s">
        <v>173</v>
      </c>
      <c r="D96" s="89">
        <v>2009</v>
      </c>
      <c r="E96" s="12">
        <v>9.1</v>
      </c>
      <c r="F96" s="12">
        <v>7.2</v>
      </c>
      <c r="G96" s="12">
        <v>4.4000000000000004</v>
      </c>
      <c r="H96" s="12">
        <v>9.5</v>
      </c>
      <c r="I96" s="28">
        <v>3</v>
      </c>
      <c r="J96" s="12">
        <v>8.5</v>
      </c>
      <c r="K96" s="13"/>
      <c r="L96" s="84"/>
    </row>
    <row r="97" spans="1:12">
      <c r="A97" s="209"/>
      <c r="E97" s="14">
        <f t="shared" ref="E97:J97" si="14">IF(SUM(E94:E96)&gt;0,LARGE(E94:E96,1)+LARGE(E94:E96,2))</f>
        <v>18.299999999999997</v>
      </c>
      <c r="F97" s="14">
        <f t="shared" si="14"/>
        <v>14.9</v>
      </c>
      <c r="G97" s="14">
        <f t="shared" si="14"/>
        <v>16.3</v>
      </c>
      <c r="H97" s="14">
        <f t="shared" si="14"/>
        <v>20.5</v>
      </c>
      <c r="I97" s="14">
        <f t="shared" si="14"/>
        <v>16.55</v>
      </c>
      <c r="J97" s="14">
        <f t="shared" si="14"/>
        <v>16.5</v>
      </c>
      <c r="K97" s="6">
        <f>SUM(E97:J97)</f>
        <v>103.05</v>
      </c>
      <c r="L97" s="83"/>
    </row>
    <row r="98" spans="1:12" ht="15">
      <c r="A98" s="9"/>
      <c r="B98" s="51"/>
      <c r="C98" s="24"/>
      <c r="D98" s="86"/>
      <c r="E98" s="3"/>
      <c r="F98" s="3"/>
      <c r="G98" s="3"/>
      <c r="H98" s="3"/>
      <c r="I98" s="3"/>
      <c r="J98" s="3"/>
      <c r="K98" s="13"/>
      <c r="L98" s="84"/>
    </row>
    <row r="99" spans="1:12">
      <c r="A99" s="209" t="s">
        <v>62</v>
      </c>
      <c r="B99" s="82" t="s">
        <v>145</v>
      </c>
      <c r="C99"/>
      <c r="D99" s="88"/>
      <c r="L99" s="84"/>
    </row>
    <row r="100" spans="1:12">
      <c r="A100" s="209"/>
      <c r="B100" s="26" t="s">
        <v>128</v>
      </c>
      <c r="C100" s="26" t="s">
        <v>129</v>
      </c>
      <c r="D100" s="89">
        <v>2008</v>
      </c>
      <c r="E100" s="28">
        <v>9.3000000000000007</v>
      </c>
      <c r="F100" s="28">
        <v>8</v>
      </c>
      <c r="G100" s="28">
        <v>8.4</v>
      </c>
      <c r="H100" s="28">
        <v>10.7</v>
      </c>
      <c r="I100" s="28">
        <v>7.7</v>
      </c>
      <c r="J100" s="28">
        <v>7.7</v>
      </c>
      <c r="K100" s="13"/>
      <c r="L100" s="84"/>
    </row>
    <row r="101" spans="1:12">
      <c r="A101" s="209"/>
      <c r="B101" s="26" t="s">
        <v>143</v>
      </c>
      <c r="C101" s="26" t="s">
        <v>144</v>
      </c>
      <c r="D101" s="89">
        <v>2009</v>
      </c>
      <c r="E101" s="12">
        <v>9.3000000000000007</v>
      </c>
      <c r="F101" s="12">
        <v>6.8</v>
      </c>
      <c r="G101" s="12">
        <v>7.7</v>
      </c>
      <c r="H101" s="12">
        <v>9.6</v>
      </c>
      <c r="I101" s="28">
        <v>8.6999999999999993</v>
      </c>
      <c r="J101" s="12">
        <v>7.95</v>
      </c>
      <c r="K101" s="13"/>
      <c r="L101" s="84"/>
    </row>
    <row r="102" spans="1:12">
      <c r="A102" s="209"/>
      <c r="E102" s="14">
        <f t="shared" ref="E102:J102" si="15">IF(SUM(E100:E101)&gt;0,LARGE(E100:E101,1)+LARGE(E100:E101,2))</f>
        <v>18.600000000000001</v>
      </c>
      <c r="F102" s="14">
        <f t="shared" si="15"/>
        <v>14.8</v>
      </c>
      <c r="G102" s="14">
        <f t="shared" si="15"/>
        <v>16.100000000000001</v>
      </c>
      <c r="H102" s="14">
        <f t="shared" si="15"/>
        <v>20.299999999999997</v>
      </c>
      <c r="I102" s="14">
        <f t="shared" si="15"/>
        <v>16.399999999999999</v>
      </c>
      <c r="J102" s="14">
        <f t="shared" si="15"/>
        <v>15.65</v>
      </c>
      <c r="K102" s="6">
        <f>SUM(E102:J102)</f>
        <v>101.85000000000002</v>
      </c>
      <c r="L102" s="83"/>
    </row>
    <row r="103" spans="1:12" ht="15">
      <c r="A103" s="9"/>
      <c r="B103" s="51"/>
      <c r="C103" s="24"/>
      <c r="D103" s="86"/>
      <c r="E103" s="3"/>
      <c r="F103" s="3"/>
      <c r="G103" s="3"/>
      <c r="H103" s="3"/>
      <c r="I103" s="3"/>
      <c r="J103" s="3"/>
      <c r="K103" s="13"/>
      <c r="L103" s="84"/>
    </row>
    <row r="104" spans="1:12">
      <c r="A104" s="209" t="s">
        <v>65</v>
      </c>
      <c r="B104" s="82" t="s">
        <v>200</v>
      </c>
      <c r="C104"/>
      <c r="D104" s="88"/>
      <c r="L104" s="84"/>
    </row>
    <row r="105" spans="1:12">
      <c r="A105" s="209"/>
      <c r="B105" s="26" t="s">
        <v>122</v>
      </c>
      <c r="C105" s="26" t="s">
        <v>123</v>
      </c>
      <c r="D105" s="89">
        <v>2008</v>
      </c>
      <c r="E105" s="141">
        <v>10.4</v>
      </c>
      <c r="F105" s="28">
        <v>8.6999999999999993</v>
      </c>
      <c r="G105" s="28">
        <v>9.85</v>
      </c>
      <c r="H105" s="28">
        <v>11</v>
      </c>
      <c r="I105" s="28">
        <v>3.5</v>
      </c>
      <c r="J105" s="28">
        <v>9</v>
      </c>
      <c r="K105" s="13"/>
      <c r="L105" s="84"/>
    </row>
    <row r="106" spans="1:12">
      <c r="A106" s="209"/>
      <c r="B106" s="101" t="s">
        <v>181</v>
      </c>
      <c r="C106" s="102" t="s">
        <v>53</v>
      </c>
      <c r="D106" s="96">
        <v>2009</v>
      </c>
      <c r="E106" s="28">
        <v>6.9</v>
      </c>
      <c r="F106" s="28">
        <v>7</v>
      </c>
      <c r="G106" s="28">
        <v>7</v>
      </c>
      <c r="H106" s="28">
        <v>9.1999999999999993</v>
      </c>
      <c r="I106" s="28">
        <v>2.8</v>
      </c>
      <c r="J106" s="28">
        <v>6.35</v>
      </c>
      <c r="K106" s="13"/>
      <c r="L106" s="84"/>
    </row>
    <row r="107" spans="1:12">
      <c r="A107" s="209"/>
      <c r="B107" s="26" t="s">
        <v>164</v>
      </c>
      <c r="C107" s="26" t="s">
        <v>86</v>
      </c>
      <c r="D107" s="89">
        <v>2009</v>
      </c>
      <c r="E107" s="12">
        <v>7.9</v>
      </c>
      <c r="F107" s="12">
        <v>6.5</v>
      </c>
      <c r="G107" s="12">
        <v>7.55</v>
      </c>
      <c r="H107" s="12">
        <v>9.15</v>
      </c>
      <c r="I107" s="28">
        <v>8.3000000000000007</v>
      </c>
      <c r="J107" s="12">
        <v>7.3</v>
      </c>
      <c r="K107" s="13"/>
      <c r="L107" s="84"/>
    </row>
    <row r="108" spans="1:12">
      <c r="A108" s="209"/>
      <c r="E108" s="14">
        <f>IF(SUM(E106:E107)&gt;0,LARGE(E106:E107,1)+LARGE(E106:E107,2))</f>
        <v>14.8</v>
      </c>
      <c r="F108" s="14">
        <f>IF(SUM(F105:F107)&gt;0,LARGE(F105:F107,1)+LARGE(F105:F107,2))</f>
        <v>15.7</v>
      </c>
      <c r="G108" s="14">
        <f>IF(SUM(G105:G107)&gt;0,LARGE(G105:G107,1)+LARGE(G105:G107,2))</f>
        <v>17.399999999999999</v>
      </c>
      <c r="H108" s="14">
        <f>IF(SUM(H105:H107)&gt;0,LARGE(H105:H107,1)+LARGE(H105:H107,2))</f>
        <v>20.2</v>
      </c>
      <c r="I108" s="14">
        <f>IF(SUM(I105:I107)&gt;0,LARGE(I105:I107,1)+LARGE(I105:I107,2))</f>
        <v>11.8</v>
      </c>
      <c r="J108" s="14">
        <f>IF(SUM(J105:J107)&gt;0,LARGE(J105:J107,1)+LARGE(J105:J107,2))</f>
        <v>16.3</v>
      </c>
      <c r="K108" s="6">
        <f>SUM(E108:J108)</f>
        <v>96.199999999999989</v>
      </c>
      <c r="L108" s="83"/>
    </row>
    <row r="109" spans="1:12" ht="9.75" customHeight="1">
      <c r="A109" s="9"/>
      <c r="B109" s="51"/>
      <c r="C109" s="24"/>
      <c r="D109" s="86"/>
      <c r="E109" s="3"/>
      <c r="F109" s="3"/>
      <c r="G109" s="3"/>
      <c r="H109" s="3"/>
      <c r="I109" s="3"/>
      <c r="J109" s="3"/>
      <c r="K109" s="13"/>
      <c r="L109" s="84"/>
    </row>
    <row r="110" spans="1:12">
      <c r="A110" s="209" t="s">
        <v>69</v>
      </c>
      <c r="B110" s="82" t="s">
        <v>159</v>
      </c>
      <c r="C110"/>
      <c r="D110" s="88"/>
      <c r="L110" s="84"/>
    </row>
    <row r="111" spans="1:12">
      <c r="A111" s="209"/>
      <c r="B111" s="26" t="s">
        <v>183</v>
      </c>
      <c r="C111" s="26" t="s">
        <v>178</v>
      </c>
      <c r="D111" s="89">
        <v>2008</v>
      </c>
      <c r="E111" s="28">
        <v>8.4</v>
      </c>
      <c r="F111" s="28">
        <v>7.6</v>
      </c>
      <c r="G111" s="28">
        <v>3.3</v>
      </c>
      <c r="H111" s="28">
        <v>9</v>
      </c>
      <c r="I111" s="28">
        <v>2</v>
      </c>
      <c r="J111" s="28">
        <v>8.4499999999999993</v>
      </c>
      <c r="K111" s="13"/>
      <c r="L111" s="84"/>
    </row>
    <row r="112" spans="1:12">
      <c r="A112" s="209"/>
      <c r="B112" s="26" t="s">
        <v>169</v>
      </c>
      <c r="C112" s="26" t="s">
        <v>170</v>
      </c>
      <c r="D112" s="89">
        <v>2008</v>
      </c>
      <c r="E112" s="28">
        <v>9.3000000000000007</v>
      </c>
      <c r="F112" s="28">
        <v>7.3</v>
      </c>
      <c r="G112" s="28">
        <v>3.45</v>
      </c>
      <c r="H112" s="28">
        <v>9.6999999999999993</v>
      </c>
      <c r="I112" s="28">
        <v>7.6</v>
      </c>
      <c r="J112" s="28">
        <v>7.5</v>
      </c>
      <c r="K112" s="13"/>
      <c r="L112" s="84"/>
    </row>
    <row r="113" spans="1:12">
      <c r="A113" s="209"/>
      <c r="B113" s="26" t="s">
        <v>157</v>
      </c>
      <c r="C113" s="26" t="s">
        <v>158</v>
      </c>
      <c r="D113" s="89">
        <v>2008</v>
      </c>
      <c r="E113" s="12">
        <v>8.8000000000000007</v>
      </c>
      <c r="F113" s="12">
        <v>6.2</v>
      </c>
      <c r="G113" s="12">
        <v>8</v>
      </c>
      <c r="H113" s="12">
        <v>9.6999999999999993</v>
      </c>
      <c r="I113" s="28">
        <v>7.4</v>
      </c>
      <c r="J113" s="12">
        <v>8.1999999999999993</v>
      </c>
      <c r="K113" s="13"/>
      <c r="L113" s="84"/>
    </row>
    <row r="114" spans="1:12">
      <c r="A114" s="209"/>
      <c r="E114" s="14">
        <f t="shared" ref="E114:J114" si="16">IF(SUM(E111:E113)&gt;0,LARGE(E111:E113,1)+LARGE(E111:E113,2))</f>
        <v>18.100000000000001</v>
      </c>
      <c r="F114" s="14">
        <f t="shared" si="16"/>
        <v>14.899999999999999</v>
      </c>
      <c r="G114" s="14">
        <f t="shared" si="16"/>
        <v>11.45</v>
      </c>
      <c r="H114" s="14">
        <f t="shared" si="16"/>
        <v>19.399999999999999</v>
      </c>
      <c r="I114" s="14">
        <f t="shared" si="16"/>
        <v>15</v>
      </c>
      <c r="J114" s="14">
        <f t="shared" si="16"/>
        <v>16.649999999999999</v>
      </c>
      <c r="K114" s="6">
        <f>SUM(E114:J114)</f>
        <v>95.5</v>
      </c>
      <c r="L114" s="83"/>
    </row>
    <row r="115" spans="1:12" ht="6.75" customHeight="1">
      <c r="A115" s="9"/>
      <c r="B115" s="51"/>
      <c r="C115" s="24"/>
      <c r="D115" s="86"/>
      <c r="E115" s="3"/>
      <c r="F115" s="3"/>
      <c r="G115" s="3"/>
      <c r="H115" s="3"/>
      <c r="I115" s="3"/>
      <c r="J115" s="3"/>
      <c r="K115" s="13"/>
      <c r="L115" s="84"/>
    </row>
    <row r="116" spans="1:12">
      <c r="A116" s="209" t="s">
        <v>72</v>
      </c>
      <c r="B116" s="82" t="s">
        <v>179</v>
      </c>
      <c r="C116"/>
      <c r="D116" s="88"/>
      <c r="L116" s="84"/>
    </row>
    <row r="117" spans="1:12">
      <c r="A117" s="209"/>
      <c r="B117" s="26" t="s">
        <v>177</v>
      </c>
      <c r="C117" s="26" t="s">
        <v>178</v>
      </c>
      <c r="D117" s="89">
        <v>2008</v>
      </c>
      <c r="E117" s="28">
        <v>8.3000000000000007</v>
      </c>
      <c r="F117" s="28">
        <v>6.8</v>
      </c>
      <c r="G117" s="28">
        <v>7.45</v>
      </c>
      <c r="H117" s="28">
        <v>8.1999999999999993</v>
      </c>
      <c r="I117" s="28">
        <v>3.2</v>
      </c>
      <c r="J117" s="28">
        <v>6.6</v>
      </c>
      <c r="K117" s="13"/>
      <c r="L117" s="84"/>
    </row>
    <row r="118" spans="1:12">
      <c r="A118" s="209"/>
      <c r="B118" s="26" t="s">
        <v>189</v>
      </c>
      <c r="C118" s="26" t="s">
        <v>190</v>
      </c>
      <c r="D118" s="89"/>
      <c r="E118" s="28">
        <v>8.1</v>
      </c>
      <c r="F118" s="28">
        <v>6.7</v>
      </c>
      <c r="G118" s="28">
        <v>6.8</v>
      </c>
      <c r="H118" s="28">
        <v>8</v>
      </c>
      <c r="I118" s="28">
        <v>3.1</v>
      </c>
      <c r="J118" s="28">
        <v>1.6</v>
      </c>
      <c r="K118" s="13"/>
      <c r="L118" s="84"/>
    </row>
    <row r="119" spans="1:12">
      <c r="A119" s="209"/>
      <c r="B119" s="26" t="s">
        <v>195</v>
      </c>
      <c r="C119" s="26" t="s">
        <v>67</v>
      </c>
      <c r="D119" s="89">
        <v>2009</v>
      </c>
      <c r="E119" s="12">
        <v>8.1</v>
      </c>
      <c r="F119" s="12">
        <v>6</v>
      </c>
      <c r="G119" s="12">
        <v>6.55</v>
      </c>
      <c r="H119" s="12">
        <v>7</v>
      </c>
      <c r="I119" s="28">
        <v>2.8</v>
      </c>
      <c r="J119" s="12">
        <v>1.05</v>
      </c>
      <c r="K119" s="13"/>
      <c r="L119" s="84"/>
    </row>
    <row r="120" spans="1:12">
      <c r="A120" s="209"/>
      <c r="E120" s="14">
        <f t="shared" ref="E120:J120" si="17">IF(SUM(E117:E119)&gt;0,LARGE(E117:E119,1)+LARGE(E117:E119,2))</f>
        <v>16.399999999999999</v>
      </c>
      <c r="F120" s="14">
        <f t="shared" si="17"/>
        <v>13.5</v>
      </c>
      <c r="G120" s="14">
        <f t="shared" si="17"/>
        <v>14.25</v>
      </c>
      <c r="H120" s="14">
        <f t="shared" si="17"/>
        <v>16.2</v>
      </c>
      <c r="I120" s="14">
        <f t="shared" si="17"/>
        <v>6.3000000000000007</v>
      </c>
      <c r="J120" s="14">
        <f t="shared" si="17"/>
        <v>8.1999999999999993</v>
      </c>
      <c r="K120" s="6">
        <f>SUM(E120:J120)</f>
        <v>74.849999999999994</v>
      </c>
      <c r="L120" s="83"/>
    </row>
    <row r="121" spans="1:12" ht="9" customHeight="1">
      <c r="A121" s="9"/>
      <c r="B121" s="51"/>
      <c r="C121" s="24"/>
      <c r="D121" s="86"/>
      <c r="E121" s="3"/>
      <c r="F121" s="3"/>
      <c r="G121" s="3"/>
      <c r="H121" s="3"/>
      <c r="I121" s="3"/>
      <c r="J121" s="3"/>
      <c r="K121" s="13"/>
      <c r="L121" s="84"/>
    </row>
    <row r="122" spans="1:12">
      <c r="A122" s="209" t="s">
        <v>75</v>
      </c>
      <c r="B122" s="82" t="s">
        <v>187</v>
      </c>
      <c r="C122"/>
      <c r="D122" s="88"/>
      <c r="L122" s="84"/>
    </row>
    <row r="123" spans="1:12">
      <c r="A123" s="209"/>
      <c r="B123" s="26" t="s">
        <v>192</v>
      </c>
      <c r="C123" s="26" t="s">
        <v>193</v>
      </c>
      <c r="D123" s="89">
        <v>2007</v>
      </c>
      <c r="E123" s="28">
        <v>7.75</v>
      </c>
      <c r="F123" s="28">
        <v>6</v>
      </c>
      <c r="G123" s="28">
        <v>1.5</v>
      </c>
      <c r="H123" s="28">
        <v>7</v>
      </c>
      <c r="I123" s="28">
        <v>3.8</v>
      </c>
      <c r="J123" s="28">
        <v>6.8</v>
      </c>
      <c r="K123" s="13"/>
      <c r="L123" s="84"/>
    </row>
    <row r="124" spans="1:12">
      <c r="A124" s="209"/>
      <c r="B124" s="26" t="s">
        <v>185</v>
      </c>
      <c r="C124" s="26" t="s">
        <v>186</v>
      </c>
      <c r="D124" s="89">
        <v>2008</v>
      </c>
      <c r="E124" s="28">
        <v>8.6</v>
      </c>
      <c r="F124" s="28">
        <v>6.5</v>
      </c>
      <c r="G124" s="28">
        <v>3</v>
      </c>
      <c r="H124" s="28">
        <v>8</v>
      </c>
      <c r="I124" s="28">
        <v>2</v>
      </c>
      <c r="J124" s="28">
        <v>7.5</v>
      </c>
      <c r="K124" s="13"/>
      <c r="L124" s="84"/>
    </row>
    <row r="125" spans="1:12">
      <c r="A125" s="209"/>
      <c r="B125" s="26" t="s">
        <v>192</v>
      </c>
      <c r="C125" s="26" t="s">
        <v>77</v>
      </c>
      <c r="D125" s="89">
        <v>2009</v>
      </c>
      <c r="E125" s="12">
        <v>7</v>
      </c>
      <c r="F125" s="12">
        <v>6.3</v>
      </c>
      <c r="G125" s="12">
        <v>1.55</v>
      </c>
      <c r="H125" s="12">
        <v>0</v>
      </c>
      <c r="I125" s="28">
        <v>1.8</v>
      </c>
      <c r="J125" s="12">
        <v>1.5</v>
      </c>
      <c r="K125" s="13"/>
      <c r="L125" s="84"/>
    </row>
    <row r="126" spans="1:12">
      <c r="A126" s="209"/>
      <c r="E126" s="14">
        <f t="shared" ref="E126:J126" si="18">IF(SUM(E123:E125)&gt;0,LARGE(E123:E125,1)+LARGE(E123:E125,2))</f>
        <v>16.350000000000001</v>
      </c>
      <c r="F126" s="14">
        <f t="shared" si="18"/>
        <v>12.8</v>
      </c>
      <c r="G126" s="14">
        <f t="shared" si="18"/>
        <v>4.55</v>
      </c>
      <c r="H126" s="14">
        <f t="shared" si="18"/>
        <v>15</v>
      </c>
      <c r="I126" s="14">
        <f t="shared" si="18"/>
        <v>5.8</v>
      </c>
      <c r="J126" s="14">
        <f t="shared" si="18"/>
        <v>14.3</v>
      </c>
      <c r="K126" s="6">
        <f>SUM(E126:J126)</f>
        <v>68.8</v>
      </c>
      <c r="L126" s="83"/>
    </row>
    <row r="127" spans="1:12">
      <c r="A127" s="9"/>
    </row>
    <row r="128" spans="1:12">
      <c r="A128" s="209"/>
    </row>
    <row r="129" spans="1:1">
      <c r="A129" s="209"/>
    </row>
    <row r="130" spans="1:1">
      <c r="A130" s="209"/>
    </row>
    <row r="131" spans="1:1">
      <c r="A131" s="209"/>
    </row>
    <row r="132" spans="1:1">
      <c r="A132" s="209"/>
    </row>
    <row r="133" spans="1:1">
      <c r="A133" s="9"/>
    </row>
    <row r="134" spans="1:1">
      <c r="A134" s="209"/>
    </row>
    <row r="135" spans="1:1">
      <c r="A135" s="209"/>
    </row>
    <row r="136" spans="1:1">
      <c r="A136" s="209"/>
    </row>
    <row r="137" spans="1:1">
      <c r="A137" s="209"/>
    </row>
    <row r="138" spans="1:1">
      <c r="A138" s="209"/>
    </row>
    <row r="139" spans="1:1">
      <c r="A139" s="9"/>
    </row>
    <row r="140" spans="1:1">
      <c r="A140" s="209"/>
    </row>
    <row r="141" spans="1:1">
      <c r="A141" s="209"/>
    </row>
    <row r="142" spans="1:1">
      <c r="A142" s="209"/>
    </row>
    <row r="143" spans="1:1">
      <c r="A143" s="209"/>
    </row>
    <row r="144" spans="1:1">
      <c r="A144" s="209"/>
    </row>
    <row r="145" spans="1:1">
      <c r="A145" s="9"/>
    </row>
    <row r="146" spans="1:1">
      <c r="A146" s="209"/>
    </row>
    <row r="147" spans="1:1">
      <c r="A147" s="209"/>
    </row>
    <row r="148" spans="1:1">
      <c r="A148" s="209"/>
    </row>
  </sheetData>
  <mergeCells count="3">
    <mergeCell ref="A1:K1"/>
    <mergeCell ref="A3:K3"/>
    <mergeCell ref="A5:K5"/>
  </mergeCells>
  <phoneticPr fontId="25" type="noConversion"/>
  <pageMargins left="0.22" right="0.13" top="0.26" bottom="0.47" header="0.14000000000000001" footer="0.47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topLeftCell="A28" zoomScale="90" zoomScaleNormal="90" workbookViewId="0">
      <selection activeCell="L88" sqref="L88"/>
    </sheetView>
  </sheetViews>
  <sheetFormatPr defaultRowHeight="15.75"/>
  <cols>
    <col min="1" max="1" width="2.5703125" style="55" customWidth="1"/>
    <col min="2" max="2" width="12.7109375" style="54" customWidth="1"/>
    <col min="3" max="3" width="7.7109375" style="58" customWidth="1"/>
    <col min="4" max="4" width="4.28515625" style="58" customWidth="1"/>
    <col min="5" max="5" width="14.7109375" style="36" customWidth="1"/>
    <col min="6" max="6" width="4.85546875" style="77" customWidth="1"/>
    <col min="7" max="7" width="4.85546875" style="55" customWidth="1"/>
    <col min="8" max="8" width="1.85546875" style="78" customWidth="1"/>
    <col min="9" max="9" width="5.7109375" style="55" customWidth="1"/>
    <col min="10" max="10" width="4.5703125" style="79" customWidth="1"/>
    <col min="11" max="11" width="4.42578125" style="55" customWidth="1"/>
    <col min="12" max="12" width="0.5703125" style="78" hidden="1" customWidth="1"/>
    <col min="13" max="13" width="5.7109375" style="55" customWidth="1"/>
    <col min="14" max="14" width="4.85546875" style="79" customWidth="1"/>
    <col min="15" max="15" width="4.85546875" style="55" customWidth="1"/>
    <col min="16" max="16" width="0.5703125" style="78" hidden="1" customWidth="1"/>
    <col min="17" max="17" width="5.7109375" style="55" customWidth="1"/>
    <col min="18" max="18" width="4.85546875" style="79" customWidth="1"/>
    <col min="19" max="19" width="4.85546875" style="53" customWidth="1"/>
    <col min="20" max="20" width="1.85546875" style="58" customWidth="1"/>
    <col min="21" max="21" width="5.7109375" style="52" customWidth="1"/>
    <col min="22" max="23" width="4.85546875" style="52" customWidth="1"/>
    <col min="24" max="24" width="2.42578125" style="58" customWidth="1"/>
    <col min="25" max="25" width="5.7109375" style="52" customWidth="1"/>
    <col min="26" max="26" width="4.42578125" style="52" customWidth="1"/>
    <col min="27" max="27" width="4.5703125" style="52" customWidth="1"/>
    <col min="28" max="28" width="2.140625" style="58" hidden="1" customWidth="1"/>
    <col min="29" max="29" width="5.7109375" style="52" customWidth="1"/>
    <col min="30" max="30" width="7" style="52" customWidth="1"/>
    <col min="31" max="31" width="0.85546875" style="52" customWidth="1"/>
    <col min="32" max="16384" width="9.140625" style="52"/>
  </cols>
  <sheetData>
    <row r="1" spans="1:31" ht="30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</row>
    <row r="2" spans="1:31" ht="15" customHeight="1">
      <c r="A2" s="57"/>
      <c r="F2" s="52"/>
      <c r="G2" s="52"/>
      <c r="H2" s="58"/>
      <c r="I2" s="52"/>
      <c r="J2" s="52"/>
      <c r="K2" s="52"/>
      <c r="L2" s="58"/>
      <c r="M2" s="52"/>
      <c r="N2" s="52"/>
      <c r="O2" s="52"/>
      <c r="P2" s="58"/>
      <c r="Q2" s="52"/>
      <c r="R2" s="52"/>
      <c r="S2" s="52"/>
    </row>
    <row r="3" spans="1:31" ht="21.75" customHeight="1">
      <c r="A3" s="212" t="s">
        <v>201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</row>
    <row r="4" spans="1:31" ht="21.75" customHeight="1">
      <c r="A4" s="218" t="s">
        <v>202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</row>
    <row r="5" spans="1:31" ht="21.75" customHeight="1" thickBo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</row>
    <row r="6" spans="1:31" s="64" customFormat="1" ht="39.75" customHeight="1">
      <c r="A6" s="59" t="s">
        <v>2</v>
      </c>
      <c r="B6" s="60" t="s">
        <v>3</v>
      </c>
      <c r="C6" s="61" t="s">
        <v>4</v>
      </c>
      <c r="D6" s="61"/>
      <c r="E6" s="62"/>
      <c r="F6" s="213"/>
      <c r="G6" s="214"/>
      <c r="H6" s="214"/>
      <c r="I6" s="215"/>
      <c r="J6" s="213"/>
      <c r="K6" s="214"/>
      <c r="L6" s="214"/>
      <c r="M6" s="215"/>
      <c r="N6" s="213"/>
      <c r="O6" s="214"/>
      <c r="P6" s="214"/>
      <c r="Q6" s="215"/>
      <c r="R6" s="213"/>
      <c r="S6" s="214"/>
      <c r="T6" s="214"/>
      <c r="U6" s="215"/>
      <c r="V6" s="213"/>
      <c r="W6" s="214"/>
      <c r="X6" s="214"/>
      <c r="Y6" s="215"/>
      <c r="Z6" s="213"/>
      <c r="AA6" s="214"/>
      <c r="AB6" s="214"/>
      <c r="AC6" s="215"/>
      <c r="AD6" s="63" t="s">
        <v>5</v>
      </c>
    </row>
    <row r="7" spans="1:31" s="74" customFormat="1" ht="19.5" customHeight="1" thickBot="1">
      <c r="A7" s="65"/>
      <c r="B7" s="66"/>
      <c r="C7" s="67"/>
      <c r="D7" s="67"/>
      <c r="E7" s="68"/>
      <c r="F7" s="69" t="s">
        <v>6</v>
      </c>
      <c r="G7" s="70" t="s">
        <v>7</v>
      </c>
      <c r="H7" s="71"/>
      <c r="I7" s="72" t="s">
        <v>5</v>
      </c>
      <c r="J7" s="69" t="s">
        <v>6</v>
      </c>
      <c r="K7" s="70" t="s">
        <v>7</v>
      </c>
      <c r="L7" s="71"/>
      <c r="M7" s="72" t="s">
        <v>5</v>
      </c>
      <c r="N7" s="69" t="s">
        <v>6</v>
      </c>
      <c r="O7" s="70" t="s">
        <v>7</v>
      </c>
      <c r="P7" s="71"/>
      <c r="Q7" s="72" t="s">
        <v>5</v>
      </c>
      <c r="R7" s="69" t="s">
        <v>6</v>
      </c>
      <c r="S7" s="70" t="s">
        <v>7</v>
      </c>
      <c r="T7" s="71"/>
      <c r="U7" s="72" t="s">
        <v>5</v>
      </c>
      <c r="V7" s="69" t="s">
        <v>6</v>
      </c>
      <c r="W7" s="70" t="s">
        <v>7</v>
      </c>
      <c r="X7" s="71"/>
      <c r="Y7" s="72" t="s">
        <v>5</v>
      </c>
      <c r="Z7" s="69" t="s">
        <v>6</v>
      </c>
      <c r="AA7" s="70" t="s">
        <v>7</v>
      </c>
      <c r="AB7" s="71"/>
      <c r="AC7" s="72" t="s">
        <v>5</v>
      </c>
      <c r="AD7" s="73"/>
    </row>
    <row r="8" spans="1:31" s="75" customFormat="1" ht="16.5" customHeight="1">
      <c r="A8" s="20" t="s">
        <v>8</v>
      </c>
      <c r="B8" s="107" t="s">
        <v>203</v>
      </c>
      <c r="C8" s="130" t="s">
        <v>204</v>
      </c>
      <c r="D8" s="133">
        <v>2006</v>
      </c>
      <c r="E8" s="134" t="s">
        <v>205</v>
      </c>
      <c r="F8" s="45">
        <v>3.6</v>
      </c>
      <c r="G8" s="21">
        <v>9.0500000000000007</v>
      </c>
      <c r="H8" s="22"/>
      <c r="I8" s="47">
        <f t="shared" ref="I8:I52" si="0">F8+G8-H8</f>
        <v>12.65</v>
      </c>
      <c r="J8" s="41">
        <v>0.9</v>
      </c>
      <c r="K8" s="21">
        <v>9.9499999999999993</v>
      </c>
      <c r="L8" s="22"/>
      <c r="M8" s="43">
        <f t="shared" ref="M8:M52" si="1">J8+K8-L8</f>
        <v>10.85</v>
      </c>
      <c r="N8" s="45">
        <v>2.2000000000000002</v>
      </c>
      <c r="O8" s="21">
        <v>8.85</v>
      </c>
      <c r="P8" s="22"/>
      <c r="Q8" s="47">
        <f t="shared" ref="Q8:Q52" si="2">N8+O8-P8</f>
        <v>11.05</v>
      </c>
      <c r="R8" s="41">
        <v>2</v>
      </c>
      <c r="S8" s="21">
        <v>9.6999999999999993</v>
      </c>
      <c r="T8" s="22"/>
      <c r="U8" s="43">
        <f t="shared" ref="U8:U52" si="3">R8+S8-T8</f>
        <v>11.7</v>
      </c>
      <c r="V8" s="45">
        <v>3.2</v>
      </c>
      <c r="W8" s="21">
        <v>8.5</v>
      </c>
      <c r="X8" s="22"/>
      <c r="Y8" s="47">
        <f t="shared" ref="Y8:Y52" si="4">V8+W8-X8</f>
        <v>11.7</v>
      </c>
      <c r="Z8" s="41">
        <v>1.9</v>
      </c>
      <c r="AA8" s="21">
        <v>9.3000000000000007</v>
      </c>
      <c r="AB8" s="22"/>
      <c r="AC8" s="43">
        <f t="shared" ref="AC8:AC52" si="5">Z8+AA8-AB8</f>
        <v>11.200000000000001</v>
      </c>
      <c r="AD8" s="49">
        <f t="shared" ref="AD8:AD52" si="6">I8+M8+Q8+U8+Y8+AC8</f>
        <v>69.150000000000006</v>
      </c>
    </row>
    <row r="9" spans="1:31" s="75" customFormat="1" ht="16.5" customHeight="1">
      <c r="A9" s="23" t="s">
        <v>12</v>
      </c>
      <c r="B9" s="117" t="s">
        <v>206</v>
      </c>
      <c r="C9" s="131" t="s">
        <v>10</v>
      </c>
      <c r="D9" s="137" t="s">
        <v>207</v>
      </c>
      <c r="E9" s="138" t="s">
        <v>39</v>
      </c>
      <c r="F9" s="46">
        <v>3.2</v>
      </c>
      <c r="G9" s="15">
        <v>9.1</v>
      </c>
      <c r="H9" s="19"/>
      <c r="I9" s="48">
        <f t="shared" si="0"/>
        <v>12.3</v>
      </c>
      <c r="J9" s="42">
        <v>1.2</v>
      </c>
      <c r="K9" s="15">
        <v>9.1999999999999993</v>
      </c>
      <c r="L9" s="19"/>
      <c r="M9" s="44">
        <f t="shared" si="1"/>
        <v>10.399999999999999</v>
      </c>
      <c r="N9" s="46">
        <v>2</v>
      </c>
      <c r="O9" s="15">
        <v>9.35</v>
      </c>
      <c r="P9" s="19"/>
      <c r="Q9" s="48">
        <f t="shared" si="2"/>
        <v>11.35</v>
      </c>
      <c r="R9" s="42">
        <v>2.4</v>
      </c>
      <c r="S9" s="15">
        <v>9.6</v>
      </c>
      <c r="T9" s="19"/>
      <c r="U9" s="44">
        <f t="shared" si="3"/>
        <v>12</v>
      </c>
      <c r="V9" s="46">
        <v>3</v>
      </c>
      <c r="W9" s="15">
        <v>8.6</v>
      </c>
      <c r="X9" s="19"/>
      <c r="Y9" s="48">
        <f t="shared" si="4"/>
        <v>11.6</v>
      </c>
      <c r="Z9" s="46">
        <v>1.9</v>
      </c>
      <c r="AA9" s="15">
        <v>9.5</v>
      </c>
      <c r="AB9" s="19"/>
      <c r="AC9" s="44">
        <f t="shared" si="5"/>
        <v>11.4</v>
      </c>
      <c r="AD9" s="50">
        <f t="shared" si="6"/>
        <v>69.05</v>
      </c>
    </row>
    <row r="10" spans="1:31" s="75" customFormat="1" ht="16.5" customHeight="1">
      <c r="A10" s="23" t="s">
        <v>12</v>
      </c>
      <c r="B10" s="112" t="s">
        <v>208</v>
      </c>
      <c r="C10" s="132" t="s">
        <v>24</v>
      </c>
      <c r="D10" s="139" t="s">
        <v>207</v>
      </c>
      <c r="E10" s="140" t="s">
        <v>50</v>
      </c>
      <c r="F10" s="46">
        <v>3.6</v>
      </c>
      <c r="G10" s="15">
        <v>9.1</v>
      </c>
      <c r="H10" s="19"/>
      <c r="I10" s="48">
        <f t="shared" si="0"/>
        <v>12.7</v>
      </c>
      <c r="J10" s="42">
        <v>2.5</v>
      </c>
      <c r="K10" s="15">
        <v>8.65</v>
      </c>
      <c r="L10" s="19"/>
      <c r="M10" s="44">
        <f t="shared" si="1"/>
        <v>11.15</v>
      </c>
      <c r="N10" s="46">
        <v>2.2000000000000002</v>
      </c>
      <c r="O10" s="15">
        <v>8.8000000000000007</v>
      </c>
      <c r="P10" s="19"/>
      <c r="Q10" s="48">
        <f t="shared" si="2"/>
        <v>11</v>
      </c>
      <c r="R10" s="42">
        <v>2</v>
      </c>
      <c r="S10" s="15">
        <v>9.1999999999999993</v>
      </c>
      <c r="T10" s="19"/>
      <c r="U10" s="44">
        <f t="shared" si="3"/>
        <v>11.2</v>
      </c>
      <c r="V10" s="46">
        <v>3.2</v>
      </c>
      <c r="W10" s="15">
        <v>8.75</v>
      </c>
      <c r="X10" s="19"/>
      <c r="Y10" s="48">
        <f t="shared" si="4"/>
        <v>11.95</v>
      </c>
      <c r="Z10" s="46">
        <v>1.2</v>
      </c>
      <c r="AA10" s="15">
        <v>9.85</v>
      </c>
      <c r="AB10" s="19"/>
      <c r="AC10" s="44">
        <f t="shared" si="5"/>
        <v>11.049999999999999</v>
      </c>
      <c r="AD10" s="50">
        <f t="shared" si="6"/>
        <v>69.05</v>
      </c>
    </row>
    <row r="11" spans="1:31" s="75" customFormat="1" ht="16.5" customHeight="1">
      <c r="A11" s="23" t="s">
        <v>19</v>
      </c>
      <c r="B11" s="115" t="s">
        <v>209</v>
      </c>
      <c r="C11" s="130" t="s">
        <v>210</v>
      </c>
      <c r="D11" s="135">
        <v>2005</v>
      </c>
      <c r="E11" s="136" t="s">
        <v>18</v>
      </c>
      <c r="F11" s="46">
        <v>4</v>
      </c>
      <c r="G11" s="15">
        <v>7.7</v>
      </c>
      <c r="H11" s="19"/>
      <c r="I11" s="48">
        <f t="shared" si="0"/>
        <v>11.7</v>
      </c>
      <c r="J11" s="42">
        <v>3.2</v>
      </c>
      <c r="K11" s="15">
        <v>8.1999999999999993</v>
      </c>
      <c r="L11" s="19"/>
      <c r="M11" s="44">
        <f t="shared" si="1"/>
        <v>11.399999999999999</v>
      </c>
      <c r="N11" s="46">
        <v>2.2999999999999998</v>
      </c>
      <c r="O11" s="15">
        <v>9</v>
      </c>
      <c r="P11" s="19"/>
      <c r="Q11" s="48">
        <f t="shared" si="2"/>
        <v>11.3</v>
      </c>
      <c r="R11" s="42">
        <v>2.8</v>
      </c>
      <c r="S11" s="15">
        <v>9.1</v>
      </c>
      <c r="T11" s="19"/>
      <c r="U11" s="44">
        <f t="shared" si="3"/>
        <v>11.899999999999999</v>
      </c>
      <c r="V11" s="46">
        <v>3.3</v>
      </c>
      <c r="W11" s="15">
        <v>8.5</v>
      </c>
      <c r="X11" s="19"/>
      <c r="Y11" s="48">
        <f t="shared" si="4"/>
        <v>11.8</v>
      </c>
      <c r="Z11" s="46">
        <v>2.1</v>
      </c>
      <c r="AA11" s="15">
        <v>8.75</v>
      </c>
      <c r="AB11" s="19"/>
      <c r="AC11" s="44">
        <f t="shared" si="5"/>
        <v>10.85</v>
      </c>
      <c r="AD11" s="50">
        <f t="shared" si="6"/>
        <v>68.949999999999989</v>
      </c>
    </row>
    <row r="12" spans="1:31" s="75" customFormat="1" ht="16.5" customHeight="1">
      <c r="A12" s="23" t="s">
        <v>22</v>
      </c>
      <c r="B12" s="115" t="s">
        <v>211</v>
      </c>
      <c r="C12" s="130" t="s">
        <v>21</v>
      </c>
      <c r="D12" s="135">
        <v>2006</v>
      </c>
      <c r="E12" s="136" t="s">
        <v>18</v>
      </c>
      <c r="F12" s="46">
        <v>3</v>
      </c>
      <c r="G12" s="15">
        <v>9</v>
      </c>
      <c r="H12" s="19"/>
      <c r="I12" s="48">
        <f t="shared" si="0"/>
        <v>12</v>
      </c>
      <c r="J12" s="46">
        <v>1.9</v>
      </c>
      <c r="K12" s="15">
        <v>8.35</v>
      </c>
      <c r="L12" s="19"/>
      <c r="M12" s="44">
        <f t="shared" si="1"/>
        <v>10.25</v>
      </c>
      <c r="N12" s="46">
        <v>2.2000000000000002</v>
      </c>
      <c r="O12" s="15">
        <v>9.35</v>
      </c>
      <c r="P12" s="19"/>
      <c r="Q12" s="48">
        <f t="shared" si="2"/>
        <v>11.55</v>
      </c>
      <c r="R12" s="42">
        <v>2.8</v>
      </c>
      <c r="S12" s="15">
        <v>8.25</v>
      </c>
      <c r="T12" s="19"/>
      <c r="U12" s="44">
        <f t="shared" si="3"/>
        <v>11.05</v>
      </c>
      <c r="V12" s="46">
        <v>3.4</v>
      </c>
      <c r="W12" s="15">
        <v>7.8</v>
      </c>
      <c r="X12" s="19"/>
      <c r="Y12" s="48">
        <f t="shared" si="4"/>
        <v>11.2</v>
      </c>
      <c r="Z12" s="42">
        <v>1.9</v>
      </c>
      <c r="AA12" s="15">
        <v>9.6</v>
      </c>
      <c r="AB12" s="19"/>
      <c r="AC12" s="44">
        <f t="shared" si="5"/>
        <v>11.5</v>
      </c>
      <c r="AD12" s="50">
        <f t="shared" si="6"/>
        <v>67.55</v>
      </c>
    </row>
    <row r="13" spans="1:31" s="75" customFormat="1" ht="16.5" customHeight="1">
      <c r="A13" s="23" t="s">
        <v>26</v>
      </c>
      <c r="B13" s="115" t="s">
        <v>212</v>
      </c>
      <c r="C13" s="130" t="s">
        <v>129</v>
      </c>
      <c r="D13" s="135">
        <v>2005</v>
      </c>
      <c r="E13" s="136" t="s">
        <v>18</v>
      </c>
      <c r="F13" s="46">
        <v>3</v>
      </c>
      <c r="G13" s="15">
        <v>8.85</v>
      </c>
      <c r="H13" s="19"/>
      <c r="I13" s="48">
        <f t="shared" si="0"/>
        <v>11.85</v>
      </c>
      <c r="J13" s="42">
        <v>3.2</v>
      </c>
      <c r="K13" s="15">
        <v>7.85</v>
      </c>
      <c r="L13" s="19"/>
      <c r="M13" s="44">
        <f t="shared" si="1"/>
        <v>11.05</v>
      </c>
      <c r="N13" s="46">
        <v>2.1</v>
      </c>
      <c r="O13" s="15">
        <v>8.6</v>
      </c>
      <c r="P13" s="19"/>
      <c r="Q13" s="48">
        <f t="shared" si="2"/>
        <v>10.7</v>
      </c>
      <c r="R13" s="42">
        <v>2</v>
      </c>
      <c r="S13" s="15">
        <v>9.0500000000000007</v>
      </c>
      <c r="T13" s="19"/>
      <c r="U13" s="44">
        <f t="shared" si="3"/>
        <v>11.05</v>
      </c>
      <c r="V13" s="46">
        <v>3.3</v>
      </c>
      <c r="W13" s="15">
        <v>7.9</v>
      </c>
      <c r="X13" s="19"/>
      <c r="Y13" s="48">
        <f t="shared" si="4"/>
        <v>11.2</v>
      </c>
      <c r="Z13" s="46">
        <v>1.2</v>
      </c>
      <c r="AA13" s="15">
        <v>9.65</v>
      </c>
      <c r="AB13" s="19"/>
      <c r="AC13" s="44">
        <f t="shared" si="5"/>
        <v>10.85</v>
      </c>
      <c r="AD13" s="50">
        <f t="shared" si="6"/>
        <v>66.699999999999989</v>
      </c>
      <c r="AE13" s="56"/>
    </row>
    <row r="14" spans="1:31" s="76" customFormat="1" ht="16.5" customHeight="1">
      <c r="A14" s="23" t="s">
        <v>29</v>
      </c>
      <c r="B14" s="107" t="s">
        <v>213</v>
      </c>
      <c r="C14" s="130" t="s">
        <v>214</v>
      </c>
      <c r="D14" s="133">
        <v>2005</v>
      </c>
      <c r="E14" s="134" t="s">
        <v>32</v>
      </c>
      <c r="F14" s="46">
        <v>3.4</v>
      </c>
      <c r="G14" s="15">
        <v>8.9</v>
      </c>
      <c r="H14" s="19"/>
      <c r="I14" s="48">
        <f t="shared" si="0"/>
        <v>12.3</v>
      </c>
      <c r="J14" s="46">
        <v>1.2</v>
      </c>
      <c r="K14" s="15">
        <v>9.1</v>
      </c>
      <c r="L14" s="19"/>
      <c r="M14" s="44">
        <f t="shared" si="1"/>
        <v>10.299999999999999</v>
      </c>
      <c r="N14" s="46">
        <v>2</v>
      </c>
      <c r="O14" s="15">
        <v>9.1</v>
      </c>
      <c r="P14" s="19"/>
      <c r="Q14" s="48">
        <f t="shared" si="2"/>
        <v>11.1</v>
      </c>
      <c r="R14" s="42">
        <v>2</v>
      </c>
      <c r="S14" s="15">
        <v>9.25</v>
      </c>
      <c r="T14" s="19"/>
      <c r="U14" s="44">
        <f t="shared" si="3"/>
        <v>11.25</v>
      </c>
      <c r="V14" s="46">
        <v>2.6</v>
      </c>
      <c r="W14" s="15">
        <v>8.9</v>
      </c>
      <c r="X14" s="19"/>
      <c r="Y14" s="48">
        <f t="shared" si="4"/>
        <v>11.5</v>
      </c>
      <c r="Z14" s="42">
        <v>0.6</v>
      </c>
      <c r="AA14" s="15">
        <v>9.4</v>
      </c>
      <c r="AB14" s="19"/>
      <c r="AC14" s="44">
        <f t="shared" si="5"/>
        <v>10</v>
      </c>
      <c r="AD14" s="50">
        <f t="shared" si="6"/>
        <v>66.45</v>
      </c>
    </row>
    <row r="15" spans="1:31" s="76" customFormat="1" ht="16.5" customHeight="1">
      <c r="A15" s="23" t="s">
        <v>33</v>
      </c>
      <c r="B15" s="107" t="s">
        <v>66</v>
      </c>
      <c r="C15" s="130" t="s">
        <v>14</v>
      </c>
      <c r="D15" s="137" t="s">
        <v>207</v>
      </c>
      <c r="E15" s="134" t="s">
        <v>215</v>
      </c>
      <c r="F15" s="46">
        <v>3.7</v>
      </c>
      <c r="G15" s="15">
        <v>8.4</v>
      </c>
      <c r="H15" s="19"/>
      <c r="I15" s="48">
        <f t="shared" si="0"/>
        <v>12.100000000000001</v>
      </c>
      <c r="J15" s="42">
        <v>1.4</v>
      </c>
      <c r="K15" s="15">
        <v>7.9</v>
      </c>
      <c r="L15" s="19"/>
      <c r="M15" s="44">
        <f t="shared" si="1"/>
        <v>9.3000000000000007</v>
      </c>
      <c r="N15" s="46">
        <v>2</v>
      </c>
      <c r="O15" s="15">
        <v>9.25</v>
      </c>
      <c r="P15" s="19"/>
      <c r="Q15" s="48">
        <f t="shared" si="2"/>
        <v>11.25</v>
      </c>
      <c r="R15" s="42">
        <v>2</v>
      </c>
      <c r="S15" s="15">
        <v>9.15</v>
      </c>
      <c r="T15" s="19"/>
      <c r="U15" s="44">
        <f t="shared" si="3"/>
        <v>11.15</v>
      </c>
      <c r="V15" s="46">
        <v>3.2</v>
      </c>
      <c r="W15" s="15">
        <v>8.6</v>
      </c>
      <c r="X15" s="19"/>
      <c r="Y15" s="48">
        <f t="shared" si="4"/>
        <v>11.8</v>
      </c>
      <c r="Z15" s="46">
        <v>1.2</v>
      </c>
      <c r="AA15" s="15">
        <v>9.5500000000000007</v>
      </c>
      <c r="AB15" s="19"/>
      <c r="AC15" s="44">
        <f t="shared" si="5"/>
        <v>10.75</v>
      </c>
      <c r="AD15" s="50">
        <f t="shared" si="6"/>
        <v>66.350000000000009</v>
      </c>
    </row>
    <row r="16" spans="1:31" ht="16.5" customHeight="1">
      <c r="A16" s="23" t="s">
        <v>36</v>
      </c>
      <c r="B16" s="117" t="s">
        <v>216</v>
      </c>
      <c r="C16" s="131" t="s">
        <v>117</v>
      </c>
      <c r="D16" s="137" t="s">
        <v>217</v>
      </c>
      <c r="E16" s="138" t="s">
        <v>218</v>
      </c>
      <c r="F16" s="46">
        <v>3.8</v>
      </c>
      <c r="G16" s="15">
        <v>8.6</v>
      </c>
      <c r="H16" s="19"/>
      <c r="I16" s="48">
        <f t="shared" si="0"/>
        <v>12.399999999999999</v>
      </c>
      <c r="J16" s="46">
        <v>1.3</v>
      </c>
      <c r="K16" s="15">
        <v>8.35</v>
      </c>
      <c r="L16" s="19"/>
      <c r="M16" s="44">
        <f t="shared" si="1"/>
        <v>9.65</v>
      </c>
      <c r="N16" s="46">
        <v>2.1</v>
      </c>
      <c r="O16" s="15">
        <v>8.8000000000000007</v>
      </c>
      <c r="P16" s="19"/>
      <c r="Q16" s="48">
        <f t="shared" si="2"/>
        <v>10.9</v>
      </c>
      <c r="R16" s="42">
        <v>2</v>
      </c>
      <c r="S16" s="15">
        <v>9.1</v>
      </c>
      <c r="T16" s="19"/>
      <c r="U16" s="44">
        <f t="shared" si="3"/>
        <v>11.1</v>
      </c>
      <c r="V16" s="46">
        <v>2.7</v>
      </c>
      <c r="W16" s="15">
        <v>8.5</v>
      </c>
      <c r="X16" s="19"/>
      <c r="Y16" s="48">
        <f t="shared" si="4"/>
        <v>11.2</v>
      </c>
      <c r="Z16" s="42">
        <v>1.8</v>
      </c>
      <c r="AA16" s="15">
        <v>9.1999999999999993</v>
      </c>
      <c r="AB16" s="19"/>
      <c r="AC16" s="44">
        <f t="shared" si="5"/>
        <v>11</v>
      </c>
      <c r="AD16" s="50">
        <f t="shared" si="6"/>
        <v>66.25</v>
      </c>
    </row>
    <row r="17" spans="1:30" ht="16.5" customHeight="1">
      <c r="A17" s="23" t="s">
        <v>40</v>
      </c>
      <c r="B17" s="115" t="s">
        <v>219</v>
      </c>
      <c r="C17" s="130" t="s">
        <v>158</v>
      </c>
      <c r="D17" s="135">
        <v>2005</v>
      </c>
      <c r="E17" s="136" t="s">
        <v>220</v>
      </c>
      <c r="F17" s="46">
        <v>3.6</v>
      </c>
      <c r="G17" s="15">
        <v>7.8</v>
      </c>
      <c r="H17" s="19"/>
      <c r="I17" s="48">
        <f t="shared" si="0"/>
        <v>11.4</v>
      </c>
      <c r="J17" s="46">
        <v>1.3</v>
      </c>
      <c r="K17" s="15">
        <v>8.85</v>
      </c>
      <c r="L17" s="19"/>
      <c r="M17" s="44">
        <f t="shared" si="1"/>
        <v>10.15</v>
      </c>
      <c r="N17" s="46">
        <v>2.1</v>
      </c>
      <c r="O17" s="15">
        <v>8.5</v>
      </c>
      <c r="P17" s="19"/>
      <c r="Q17" s="48">
        <f t="shared" si="2"/>
        <v>10.6</v>
      </c>
      <c r="R17" s="42">
        <v>2</v>
      </c>
      <c r="S17" s="15">
        <v>9.65</v>
      </c>
      <c r="T17" s="19"/>
      <c r="U17" s="44">
        <f t="shared" si="3"/>
        <v>11.65</v>
      </c>
      <c r="V17" s="46">
        <v>2.7</v>
      </c>
      <c r="W17" s="15">
        <v>8.5</v>
      </c>
      <c r="X17" s="19"/>
      <c r="Y17" s="48">
        <f t="shared" si="4"/>
        <v>11.2</v>
      </c>
      <c r="Z17" s="42">
        <v>1.2</v>
      </c>
      <c r="AA17" s="15">
        <v>9.5500000000000007</v>
      </c>
      <c r="AB17" s="19"/>
      <c r="AC17" s="44">
        <f t="shared" si="5"/>
        <v>10.75</v>
      </c>
      <c r="AD17" s="50">
        <f t="shared" si="6"/>
        <v>65.75</v>
      </c>
    </row>
    <row r="18" spans="1:30" ht="16.5" customHeight="1">
      <c r="A18" s="23" t="s">
        <v>43</v>
      </c>
      <c r="B18" s="107" t="s">
        <v>221</v>
      </c>
      <c r="C18" s="130" t="s">
        <v>162</v>
      </c>
      <c r="D18" s="133">
        <v>2006</v>
      </c>
      <c r="E18" s="134" t="s">
        <v>46</v>
      </c>
      <c r="F18" s="46">
        <v>2.8</v>
      </c>
      <c r="G18" s="15">
        <v>8.3000000000000007</v>
      </c>
      <c r="H18" s="19"/>
      <c r="I18" s="48">
        <f t="shared" si="0"/>
        <v>11.100000000000001</v>
      </c>
      <c r="J18" s="46">
        <v>1.3</v>
      </c>
      <c r="K18" s="15">
        <v>8.75</v>
      </c>
      <c r="L18" s="19"/>
      <c r="M18" s="44">
        <f t="shared" si="1"/>
        <v>10.050000000000001</v>
      </c>
      <c r="N18" s="46">
        <v>2.1</v>
      </c>
      <c r="O18" s="15">
        <v>8.8000000000000007</v>
      </c>
      <c r="P18" s="19"/>
      <c r="Q18" s="48">
        <f t="shared" si="2"/>
        <v>10.9</v>
      </c>
      <c r="R18" s="42">
        <v>2</v>
      </c>
      <c r="S18" s="15">
        <v>9.15</v>
      </c>
      <c r="T18" s="19"/>
      <c r="U18" s="44">
        <f t="shared" si="3"/>
        <v>11.15</v>
      </c>
      <c r="V18" s="46">
        <v>2.6</v>
      </c>
      <c r="W18" s="15">
        <v>8.6</v>
      </c>
      <c r="X18" s="19"/>
      <c r="Y18" s="48">
        <f t="shared" si="4"/>
        <v>11.2</v>
      </c>
      <c r="Z18" s="42">
        <v>1.2</v>
      </c>
      <c r="AA18" s="15">
        <v>9.65</v>
      </c>
      <c r="AB18" s="19"/>
      <c r="AC18" s="44">
        <f t="shared" si="5"/>
        <v>10.85</v>
      </c>
      <c r="AD18" s="50">
        <f t="shared" si="6"/>
        <v>65.25</v>
      </c>
    </row>
    <row r="19" spans="1:30" ht="16.5" customHeight="1">
      <c r="A19" s="23" t="s">
        <v>47</v>
      </c>
      <c r="B19" s="112" t="s">
        <v>222</v>
      </c>
      <c r="C19" s="132" t="s">
        <v>223</v>
      </c>
      <c r="D19" s="139" t="s">
        <v>207</v>
      </c>
      <c r="E19" s="140" t="s">
        <v>50</v>
      </c>
      <c r="F19" s="46">
        <v>2.9</v>
      </c>
      <c r="G19" s="15">
        <v>8.8000000000000007</v>
      </c>
      <c r="H19" s="19"/>
      <c r="I19" s="48">
        <f t="shared" si="0"/>
        <v>11.700000000000001</v>
      </c>
      <c r="J19" s="46">
        <v>2.5</v>
      </c>
      <c r="K19" s="15">
        <v>7.3</v>
      </c>
      <c r="L19" s="19"/>
      <c r="M19" s="44">
        <f t="shared" si="1"/>
        <v>9.8000000000000007</v>
      </c>
      <c r="N19" s="46">
        <v>2.1</v>
      </c>
      <c r="O19" s="15">
        <v>8.9</v>
      </c>
      <c r="P19" s="19"/>
      <c r="Q19" s="48">
        <f t="shared" si="2"/>
        <v>11</v>
      </c>
      <c r="R19" s="42">
        <v>2</v>
      </c>
      <c r="S19" s="15">
        <v>8.9</v>
      </c>
      <c r="T19" s="19"/>
      <c r="U19" s="44">
        <f t="shared" si="3"/>
        <v>10.9</v>
      </c>
      <c r="V19" s="46">
        <v>2.7</v>
      </c>
      <c r="W19" s="15">
        <v>8.8000000000000007</v>
      </c>
      <c r="X19" s="19"/>
      <c r="Y19" s="48">
        <f t="shared" si="4"/>
        <v>11.5</v>
      </c>
      <c r="Z19" s="42">
        <v>1.2</v>
      </c>
      <c r="AA19" s="15">
        <v>9.0500000000000007</v>
      </c>
      <c r="AB19" s="19"/>
      <c r="AC19" s="44">
        <f t="shared" si="5"/>
        <v>10.25</v>
      </c>
      <c r="AD19" s="50">
        <f t="shared" si="6"/>
        <v>65.150000000000006</v>
      </c>
    </row>
    <row r="20" spans="1:30" ht="16.5" customHeight="1">
      <c r="A20" s="23" t="s">
        <v>51</v>
      </c>
      <c r="B20" s="117" t="s">
        <v>224</v>
      </c>
      <c r="C20" s="131" t="s">
        <v>162</v>
      </c>
      <c r="D20" s="137" t="s">
        <v>207</v>
      </c>
      <c r="E20" s="138" t="s">
        <v>25</v>
      </c>
      <c r="F20" s="46">
        <v>3.5</v>
      </c>
      <c r="G20" s="15">
        <v>8.1999999999999993</v>
      </c>
      <c r="H20" s="19"/>
      <c r="I20" s="48">
        <f t="shared" si="0"/>
        <v>11.7</v>
      </c>
      <c r="J20" s="46">
        <v>1.3</v>
      </c>
      <c r="K20" s="15">
        <v>8.4499999999999993</v>
      </c>
      <c r="L20" s="19"/>
      <c r="M20" s="44">
        <f t="shared" si="1"/>
        <v>9.75</v>
      </c>
      <c r="N20" s="46">
        <v>1.9</v>
      </c>
      <c r="O20" s="15">
        <v>8.5500000000000007</v>
      </c>
      <c r="P20" s="19"/>
      <c r="Q20" s="48">
        <f t="shared" si="2"/>
        <v>10.450000000000001</v>
      </c>
      <c r="R20" s="42">
        <v>2</v>
      </c>
      <c r="S20" s="15">
        <v>8.8000000000000007</v>
      </c>
      <c r="T20" s="19"/>
      <c r="U20" s="44">
        <f t="shared" si="3"/>
        <v>10.8</v>
      </c>
      <c r="V20" s="46">
        <v>2.4</v>
      </c>
      <c r="W20" s="15">
        <v>7.7</v>
      </c>
      <c r="X20" s="19"/>
      <c r="Y20" s="48">
        <f t="shared" si="4"/>
        <v>10.1</v>
      </c>
      <c r="Z20" s="42">
        <v>1.8</v>
      </c>
      <c r="AA20" s="15">
        <v>9.0500000000000007</v>
      </c>
      <c r="AB20" s="19"/>
      <c r="AC20" s="44">
        <f t="shared" si="5"/>
        <v>10.850000000000001</v>
      </c>
      <c r="AD20" s="50">
        <f t="shared" si="6"/>
        <v>63.650000000000006</v>
      </c>
    </row>
    <row r="21" spans="1:30" ht="16.5" customHeight="1">
      <c r="A21" s="23" t="s">
        <v>55</v>
      </c>
      <c r="B21" s="115" t="s">
        <v>164</v>
      </c>
      <c r="C21" s="130" t="s">
        <v>210</v>
      </c>
      <c r="D21" s="135">
        <v>2006</v>
      </c>
      <c r="E21" s="136" t="s">
        <v>124</v>
      </c>
      <c r="F21" s="46">
        <v>3.7</v>
      </c>
      <c r="G21" s="15">
        <v>8.15</v>
      </c>
      <c r="H21" s="19"/>
      <c r="I21" s="48">
        <f t="shared" si="0"/>
        <v>11.850000000000001</v>
      </c>
      <c r="J21" s="46">
        <v>0.6</v>
      </c>
      <c r="K21" s="15">
        <v>8.9499999999999993</v>
      </c>
      <c r="L21" s="19"/>
      <c r="M21" s="44">
        <f t="shared" si="1"/>
        <v>9.5499999999999989</v>
      </c>
      <c r="N21" s="46">
        <v>1.9</v>
      </c>
      <c r="O21" s="15">
        <v>8.3000000000000007</v>
      </c>
      <c r="P21" s="19"/>
      <c r="Q21" s="48">
        <f t="shared" si="2"/>
        <v>10.200000000000001</v>
      </c>
      <c r="R21" s="42">
        <v>2</v>
      </c>
      <c r="S21" s="15">
        <v>8.8000000000000007</v>
      </c>
      <c r="T21" s="19"/>
      <c r="U21" s="44">
        <f t="shared" si="3"/>
        <v>10.8</v>
      </c>
      <c r="V21" s="46">
        <v>1.8</v>
      </c>
      <c r="W21" s="15">
        <v>8.1999999999999993</v>
      </c>
      <c r="X21" s="19"/>
      <c r="Y21" s="48">
        <f t="shared" si="4"/>
        <v>10</v>
      </c>
      <c r="Z21" s="42">
        <v>1.2</v>
      </c>
      <c r="AA21" s="15">
        <v>9</v>
      </c>
      <c r="AB21" s="19"/>
      <c r="AC21" s="44">
        <f t="shared" si="5"/>
        <v>10.199999999999999</v>
      </c>
      <c r="AD21" s="50">
        <f t="shared" si="6"/>
        <v>62.600000000000009</v>
      </c>
    </row>
    <row r="22" spans="1:30" ht="16.5" customHeight="1">
      <c r="A22" s="23" t="s">
        <v>59</v>
      </c>
      <c r="B22" s="115" t="s">
        <v>225</v>
      </c>
      <c r="C22" s="130" t="s">
        <v>158</v>
      </c>
      <c r="D22" s="135">
        <v>2005</v>
      </c>
      <c r="E22" s="136" t="s">
        <v>220</v>
      </c>
      <c r="F22" s="46">
        <v>3.2</v>
      </c>
      <c r="G22" s="15">
        <v>8.1</v>
      </c>
      <c r="H22" s="19"/>
      <c r="I22" s="48">
        <f t="shared" si="0"/>
        <v>11.3</v>
      </c>
      <c r="J22" s="46">
        <v>1.2</v>
      </c>
      <c r="K22" s="15">
        <v>8.85</v>
      </c>
      <c r="L22" s="19"/>
      <c r="M22" s="44">
        <f t="shared" si="1"/>
        <v>10.049999999999999</v>
      </c>
      <c r="N22" s="46">
        <v>1.8</v>
      </c>
      <c r="O22" s="15">
        <v>8.4</v>
      </c>
      <c r="P22" s="19"/>
      <c r="Q22" s="48">
        <f t="shared" si="2"/>
        <v>10.200000000000001</v>
      </c>
      <c r="R22" s="42">
        <v>2</v>
      </c>
      <c r="S22" s="15">
        <v>9.3000000000000007</v>
      </c>
      <c r="T22" s="19"/>
      <c r="U22" s="44">
        <f t="shared" si="3"/>
        <v>11.3</v>
      </c>
      <c r="V22" s="46">
        <v>1.5</v>
      </c>
      <c r="W22" s="15">
        <v>8.3000000000000007</v>
      </c>
      <c r="X22" s="19"/>
      <c r="Y22" s="48">
        <f t="shared" si="4"/>
        <v>9.8000000000000007</v>
      </c>
      <c r="Z22" s="42">
        <v>0.6</v>
      </c>
      <c r="AA22" s="15">
        <v>9.25</v>
      </c>
      <c r="AB22" s="19"/>
      <c r="AC22" s="44">
        <f t="shared" si="5"/>
        <v>9.85</v>
      </c>
      <c r="AD22" s="50">
        <f t="shared" si="6"/>
        <v>62.500000000000007</v>
      </c>
    </row>
    <row r="23" spans="1:30" ht="16.5" customHeight="1">
      <c r="A23" s="23" t="s">
        <v>62</v>
      </c>
      <c r="B23" s="115" t="s">
        <v>226</v>
      </c>
      <c r="C23" s="130" t="s">
        <v>227</v>
      </c>
      <c r="D23" s="135">
        <v>2005</v>
      </c>
      <c r="E23" s="136" t="s">
        <v>78</v>
      </c>
      <c r="F23" s="46">
        <v>2.7</v>
      </c>
      <c r="G23" s="15">
        <v>8.75</v>
      </c>
      <c r="H23" s="19"/>
      <c r="I23" s="48">
        <f t="shared" si="0"/>
        <v>11.45</v>
      </c>
      <c r="J23" s="46">
        <v>1.2</v>
      </c>
      <c r="K23" s="15">
        <v>8.15</v>
      </c>
      <c r="L23" s="19"/>
      <c r="M23" s="44">
        <f t="shared" si="1"/>
        <v>9.35</v>
      </c>
      <c r="N23" s="46">
        <v>2.1</v>
      </c>
      <c r="O23" s="15">
        <v>8.1</v>
      </c>
      <c r="P23" s="19"/>
      <c r="Q23" s="48">
        <f t="shared" si="2"/>
        <v>10.199999999999999</v>
      </c>
      <c r="R23" s="42">
        <v>2</v>
      </c>
      <c r="S23" s="15">
        <v>9</v>
      </c>
      <c r="T23" s="19"/>
      <c r="U23" s="44">
        <f t="shared" si="3"/>
        <v>11</v>
      </c>
      <c r="V23" s="46">
        <v>2.4</v>
      </c>
      <c r="W23" s="15">
        <v>7.5</v>
      </c>
      <c r="X23" s="19"/>
      <c r="Y23" s="48">
        <f t="shared" si="4"/>
        <v>9.9</v>
      </c>
      <c r="Z23" s="42">
        <v>1.2</v>
      </c>
      <c r="AA23" s="15">
        <v>9.25</v>
      </c>
      <c r="AB23" s="19"/>
      <c r="AC23" s="44">
        <f t="shared" si="5"/>
        <v>10.45</v>
      </c>
      <c r="AD23" s="50">
        <f t="shared" si="6"/>
        <v>62.349999999999994</v>
      </c>
    </row>
    <row r="24" spans="1:30" ht="16.5" customHeight="1">
      <c r="A24" s="23" t="s">
        <v>65</v>
      </c>
      <c r="B24" s="117" t="s">
        <v>228</v>
      </c>
      <c r="C24" s="131" t="s">
        <v>21</v>
      </c>
      <c r="D24" s="137" t="s">
        <v>217</v>
      </c>
      <c r="E24" s="138" t="s">
        <v>39</v>
      </c>
      <c r="F24" s="46">
        <v>2.7</v>
      </c>
      <c r="G24" s="15">
        <v>8.1</v>
      </c>
      <c r="H24" s="19"/>
      <c r="I24" s="48">
        <f t="shared" si="0"/>
        <v>10.8</v>
      </c>
      <c r="J24" s="46">
        <v>0.6</v>
      </c>
      <c r="K24" s="15">
        <v>8.4</v>
      </c>
      <c r="L24" s="19"/>
      <c r="M24" s="44">
        <f t="shared" si="1"/>
        <v>9</v>
      </c>
      <c r="N24" s="46">
        <v>1.8</v>
      </c>
      <c r="O24" s="15">
        <v>8.8000000000000007</v>
      </c>
      <c r="P24" s="19"/>
      <c r="Q24" s="48">
        <f t="shared" si="2"/>
        <v>10.600000000000001</v>
      </c>
      <c r="R24" s="42">
        <v>2</v>
      </c>
      <c r="S24" s="15">
        <v>8.6</v>
      </c>
      <c r="T24" s="19"/>
      <c r="U24" s="44">
        <f t="shared" si="3"/>
        <v>10.6</v>
      </c>
      <c r="V24" s="46">
        <v>2.4</v>
      </c>
      <c r="W24" s="15">
        <v>8</v>
      </c>
      <c r="X24" s="19"/>
      <c r="Y24" s="48">
        <f t="shared" si="4"/>
        <v>10.4</v>
      </c>
      <c r="Z24" s="42">
        <v>1.2</v>
      </c>
      <c r="AA24" s="15">
        <v>9.25</v>
      </c>
      <c r="AB24" s="19"/>
      <c r="AC24" s="44">
        <f t="shared" si="5"/>
        <v>10.45</v>
      </c>
      <c r="AD24" s="50">
        <f t="shared" si="6"/>
        <v>61.849999999999994</v>
      </c>
    </row>
    <row r="25" spans="1:30" ht="16.5" customHeight="1">
      <c r="A25" s="23" t="s">
        <v>69</v>
      </c>
      <c r="B25" s="107" t="s">
        <v>229</v>
      </c>
      <c r="C25" s="130" t="s">
        <v>230</v>
      </c>
      <c r="D25" s="137" t="s">
        <v>217</v>
      </c>
      <c r="E25" s="138" t="s">
        <v>25</v>
      </c>
      <c r="F25" s="46">
        <v>2.8</v>
      </c>
      <c r="G25" s="15">
        <v>8.25</v>
      </c>
      <c r="H25" s="19"/>
      <c r="I25" s="48">
        <f t="shared" si="0"/>
        <v>11.05</v>
      </c>
      <c r="J25" s="46">
        <v>0.6</v>
      </c>
      <c r="K25" s="15">
        <v>9.1999999999999993</v>
      </c>
      <c r="L25" s="19"/>
      <c r="M25" s="44">
        <f t="shared" si="1"/>
        <v>9.7999999999999989</v>
      </c>
      <c r="N25" s="46">
        <v>2</v>
      </c>
      <c r="O25" s="15">
        <v>8.4</v>
      </c>
      <c r="P25" s="19"/>
      <c r="Q25" s="48">
        <f t="shared" si="2"/>
        <v>10.4</v>
      </c>
      <c r="R25" s="42">
        <v>2</v>
      </c>
      <c r="S25" s="15">
        <v>8.6999999999999993</v>
      </c>
      <c r="T25" s="19"/>
      <c r="U25" s="44">
        <f t="shared" si="3"/>
        <v>10.7</v>
      </c>
      <c r="V25" s="46">
        <v>3</v>
      </c>
      <c r="W25" s="15">
        <v>6.6</v>
      </c>
      <c r="X25" s="19"/>
      <c r="Y25" s="48">
        <f t="shared" si="4"/>
        <v>9.6</v>
      </c>
      <c r="Z25" s="42">
        <v>1.2</v>
      </c>
      <c r="AA25" s="15">
        <v>9.0500000000000007</v>
      </c>
      <c r="AB25" s="19"/>
      <c r="AC25" s="44">
        <f t="shared" si="5"/>
        <v>10.25</v>
      </c>
      <c r="AD25" s="50">
        <f t="shared" si="6"/>
        <v>61.800000000000004</v>
      </c>
    </row>
    <row r="26" spans="1:30" ht="16.5" customHeight="1">
      <c r="A26" s="23" t="s">
        <v>69</v>
      </c>
      <c r="B26" s="115" t="s">
        <v>231</v>
      </c>
      <c r="C26" s="130" t="s">
        <v>232</v>
      </c>
      <c r="D26" s="135">
        <v>2006</v>
      </c>
      <c r="E26" s="136" t="s">
        <v>11</v>
      </c>
      <c r="F26" s="46">
        <v>2.4</v>
      </c>
      <c r="G26" s="15">
        <v>8.8000000000000007</v>
      </c>
      <c r="H26" s="19"/>
      <c r="I26" s="48">
        <f t="shared" si="0"/>
        <v>11.200000000000001</v>
      </c>
      <c r="J26" s="46">
        <v>1.2</v>
      </c>
      <c r="K26" s="15">
        <v>8.4499999999999993</v>
      </c>
      <c r="L26" s="19"/>
      <c r="M26" s="44">
        <f t="shared" si="1"/>
        <v>9.6499999999999986</v>
      </c>
      <c r="N26" s="46">
        <v>1.2</v>
      </c>
      <c r="O26" s="15">
        <v>8.9499999999999993</v>
      </c>
      <c r="P26" s="19"/>
      <c r="Q26" s="48">
        <f t="shared" si="2"/>
        <v>10.149999999999999</v>
      </c>
      <c r="R26" s="42">
        <v>2</v>
      </c>
      <c r="S26" s="15">
        <v>9.15</v>
      </c>
      <c r="T26" s="19"/>
      <c r="U26" s="44">
        <f t="shared" si="3"/>
        <v>11.15</v>
      </c>
      <c r="V26" s="46">
        <v>1.2</v>
      </c>
      <c r="W26" s="15">
        <v>7.8</v>
      </c>
      <c r="X26" s="19"/>
      <c r="Y26" s="48">
        <f t="shared" si="4"/>
        <v>9</v>
      </c>
      <c r="Z26" s="42">
        <v>1.2</v>
      </c>
      <c r="AA26" s="15">
        <v>9.4499999999999993</v>
      </c>
      <c r="AB26" s="19"/>
      <c r="AC26" s="44">
        <f t="shared" si="5"/>
        <v>10.649999999999999</v>
      </c>
      <c r="AD26" s="50">
        <f t="shared" si="6"/>
        <v>61.8</v>
      </c>
    </row>
    <row r="27" spans="1:30" ht="16.5" customHeight="1">
      <c r="A27" s="23" t="s">
        <v>75</v>
      </c>
      <c r="B27" s="115" t="s">
        <v>233</v>
      </c>
      <c r="C27" s="130" t="s">
        <v>193</v>
      </c>
      <c r="D27" s="135">
        <v>2006</v>
      </c>
      <c r="E27" s="136" t="s">
        <v>220</v>
      </c>
      <c r="F27" s="46">
        <v>2.8</v>
      </c>
      <c r="G27" s="15">
        <v>8.85</v>
      </c>
      <c r="H27" s="19"/>
      <c r="I27" s="48">
        <f t="shared" si="0"/>
        <v>11.649999999999999</v>
      </c>
      <c r="J27" s="46">
        <v>0.6</v>
      </c>
      <c r="K27" s="15">
        <v>8.9499999999999993</v>
      </c>
      <c r="L27" s="19"/>
      <c r="M27" s="44">
        <f t="shared" si="1"/>
        <v>9.5499999999999989</v>
      </c>
      <c r="N27" s="46">
        <v>1.8</v>
      </c>
      <c r="O27" s="15">
        <v>8.3000000000000007</v>
      </c>
      <c r="P27" s="19"/>
      <c r="Q27" s="48">
        <f t="shared" si="2"/>
        <v>10.100000000000001</v>
      </c>
      <c r="R27" s="42">
        <v>2</v>
      </c>
      <c r="S27" s="15">
        <v>9.1</v>
      </c>
      <c r="T27" s="19"/>
      <c r="U27" s="44">
        <f t="shared" si="3"/>
        <v>11.1</v>
      </c>
      <c r="V27" s="46">
        <v>1.5</v>
      </c>
      <c r="W27" s="15">
        <v>8.35</v>
      </c>
      <c r="X27" s="19"/>
      <c r="Y27" s="48">
        <f t="shared" si="4"/>
        <v>9.85</v>
      </c>
      <c r="Z27" s="42">
        <v>0.6</v>
      </c>
      <c r="AA27" s="15">
        <v>8.6999999999999993</v>
      </c>
      <c r="AB27" s="19"/>
      <c r="AC27" s="44">
        <f t="shared" si="5"/>
        <v>9.2999999999999989</v>
      </c>
      <c r="AD27" s="50">
        <f t="shared" si="6"/>
        <v>61.55</v>
      </c>
    </row>
    <row r="28" spans="1:30">
      <c r="A28" s="23" t="s">
        <v>79</v>
      </c>
      <c r="B28" s="115" t="s">
        <v>234</v>
      </c>
      <c r="C28" s="130" t="s">
        <v>178</v>
      </c>
      <c r="D28" s="135">
        <v>2005</v>
      </c>
      <c r="E28" s="136" t="s">
        <v>124</v>
      </c>
      <c r="F28" s="46">
        <v>2.7</v>
      </c>
      <c r="G28" s="15">
        <v>8.4</v>
      </c>
      <c r="H28" s="19"/>
      <c r="I28" s="48">
        <f t="shared" si="0"/>
        <v>11.100000000000001</v>
      </c>
      <c r="J28" s="46">
        <v>0.6</v>
      </c>
      <c r="K28" s="15">
        <v>9.0500000000000007</v>
      </c>
      <c r="L28" s="19"/>
      <c r="M28" s="44">
        <f t="shared" si="1"/>
        <v>9.65</v>
      </c>
      <c r="N28" s="46">
        <v>1.2</v>
      </c>
      <c r="O28" s="15">
        <v>8.65</v>
      </c>
      <c r="P28" s="19"/>
      <c r="Q28" s="48">
        <f t="shared" si="2"/>
        <v>9.85</v>
      </c>
      <c r="R28" s="42">
        <v>2</v>
      </c>
      <c r="S28" s="15">
        <v>8.3000000000000007</v>
      </c>
      <c r="T28" s="19"/>
      <c r="U28" s="44">
        <f t="shared" si="3"/>
        <v>10.3</v>
      </c>
      <c r="V28" s="46">
        <v>1.8</v>
      </c>
      <c r="W28" s="15">
        <v>8.1</v>
      </c>
      <c r="X28" s="19"/>
      <c r="Y28" s="48">
        <f t="shared" si="4"/>
        <v>9.9</v>
      </c>
      <c r="Z28" s="42">
        <v>1.2</v>
      </c>
      <c r="AA28" s="15">
        <v>9.35</v>
      </c>
      <c r="AB28" s="19"/>
      <c r="AC28" s="44">
        <f t="shared" si="5"/>
        <v>10.549999999999999</v>
      </c>
      <c r="AD28" s="50">
        <f t="shared" si="6"/>
        <v>61.35</v>
      </c>
    </row>
    <row r="29" spans="1:30">
      <c r="A29" s="23" t="s">
        <v>82</v>
      </c>
      <c r="B29" s="107" t="s">
        <v>235</v>
      </c>
      <c r="C29" s="130" t="s">
        <v>236</v>
      </c>
      <c r="D29" s="133">
        <v>2005</v>
      </c>
      <c r="E29" s="134" t="s">
        <v>237</v>
      </c>
      <c r="F29" s="46">
        <v>2.4</v>
      </c>
      <c r="G29" s="15">
        <v>8.8000000000000007</v>
      </c>
      <c r="H29" s="19"/>
      <c r="I29" s="48">
        <f t="shared" si="0"/>
        <v>11.200000000000001</v>
      </c>
      <c r="J29" s="46">
        <v>0.6</v>
      </c>
      <c r="K29" s="15">
        <v>8.35</v>
      </c>
      <c r="L29" s="19"/>
      <c r="M29" s="44">
        <f t="shared" si="1"/>
        <v>8.9499999999999993</v>
      </c>
      <c r="N29" s="46">
        <v>1.8</v>
      </c>
      <c r="O29" s="15">
        <v>8.5500000000000007</v>
      </c>
      <c r="P29" s="19"/>
      <c r="Q29" s="48">
        <f t="shared" si="2"/>
        <v>10.350000000000001</v>
      </c>
      <c r="R29" s="42">
        <v>2</v>
      </c>
      <c r="S29" s="15">
        <v>8.6999999999999993</v>
      </c>
      <c r="T29" s="19"/>
      <c r="U29" s="44">
        <f t="shared" si="3"/>
        <v>10.7</v>
      </c>
      <c r="V29" s="46">
        <v>1.8</v>
      </c>
      <c r="W29" s="15">
        <v>7.8</v>
      </c>
      <c r="X29" s="19"/>
      <c r="Y29" s="48">
        <f t="shared" si="4"/>
        <v>9.6</v>
      </c>
      <c r="Z29" s="42">
        <v>1.2</v>
      </c>
      <c r="AA29" s="15">
        <v>9</v>
      </c>
      <c r="AB29" s="19"/>
      <c r="AC29" s="44">
        <f t="shared" si="5"/>
        <v>10.199999999999999</v>
      </c>
      <c r="AD29" s="50">
        <f t="shared" si="6"/>
        <v>61</v>
      </c>
    </row>
    <row r="30" spans="1:30">
      <c r="A30" s="23" t="s">
        <v>82</v>
      </c>
      <c r="B30" s="107" t="s">
        <v>238</v>
      </c>
      <c r="C30" s="130" t="s">
        <v>158</v>
      </c>
      <c r="D30" s="133">
        <v>2006</v>
      </c>
      <c r="E30" s="134" t="s">
        <v>46</v>
      </c>
      <c r="F30" s="46">
        <v>3.2</v>
      </c>
      <c r="G30" s="15">
        <v>8.9</v>
      </c>
      <c r="H30" s="19"/>
      <c r="I30" s="48">
        <f t="shared" si="0"/>
        <v>12.100000000000001</v>
      </c>
      <c r="J30" s="46">
        <v>0.6</v>
      </c>
      <c r="K30" s="15">
        <v>9.0500000000000007</v>
      </c>
      <c r="L30" s="19"/>
      <c r="M30" s="44">
        <f t="shared" si="1"/>
        <v>9.65</v>
      </c>
      <c r="N30" s="46">
        <v>2</v>
      </c>
      <c r="O30" s="15">
        <v>7.65</v>
      </c>
      <c r="P30" s="19"/>
      <c r="Q30" s="48">
        <f t="shared" si="2"/>
        <v>9.65</v>
      </c>
      <c r="R30" s="42">
        <v>2</v>
      </c>
      <c r="S30" s="15">
        <v>9</v>
      </c>
      <c r="T30" s="19"/>
      <c r="U30" s="44">
        <f t="shared" si="3"/>
        <v>11</v>
      </c>
      <c r="V30" s="46">
        <v>1.3</v>
      </c>
      <c r="W30" s="15">
        <v>8.5</v>
      </c>
      <c r="X30" s="19"/>
      <c r="Y30" s="48">
        <f t="shared" si="4"/>
        <v>9.8000000000000007</v>
      </c>
      <c r="Z30" s="42">
        <v>0.6</v>
      </c>
      <c r="AA30" s="15">
        <v>7.55</v>
      </c>
      <c r="AB30" s="19"/>
      <c r="AC30" s="44">
        <f t="shared" si="5"/>
        <v>8.15</v>
      </c>
      <c r="AD30" s="50">
        <f t="shared" si="6"/>
        <v>60.35</v>
      </c>
    </row>
    <row r="31" spans="1:30">
      <c r="A31" s="23" t="s">
        <v>87</v>
      </c>
      <c r="B31" s="115" t="s">
        <v>239</v>
      </c>
      <c r="C31" s="130" t="s">
        <v>144</v>
      </c>
      <c r="D31" s="135">
        <v>2005</v>
      </c>
      <c r="E31" s="136" t="s">
        <v>124</v>
      </c>
      <c r="F31" s="46">
        <v>3.6</v>
      </c>
      <c r="G31" s="15">
        <v>8.1</v>
      </c>
      <c r="H31" s="19"/>
      <c r="I31" s="48">
        <f t="shared" si="0"/>
        <v>11.7</v>
      </c>
      <c r="J31" s="46">
        <v>0.6</v>
      </c>
      <c r="K31" s="15">
        <v>8.4499999999999993</v>
      </c>
      <c r="L31" s="19"/>
      <c r="M31" s="44">
        <f t="shared" si="1"/>
        <v>9.0499999999999989</v>
      </c>
      <c r="N31" s="46">
        <v>1.9</v>
      </c>
      <c r="O31" s="15">
        <v>7.3</v>
      </c>
      <c r="P31" s="19"/>
      <c r="Q31" s="48">
        <f t="shared" si="2"/>
        <v>9.1999999999999993</v>
      </c>
      <c r="R31" s="42">
        <v>2</v>
      </c>
      <c r="S31" s="15">
        <v>9</v>
      </c>
      <c r="T31" s="19"/>
      <c r="U31" s="44">
        <f t="shared" si="3"/>
        <v>11</v>
      </c>
      <c r="V31" s="46">
        <v>1.8</v>
      </c>
      <c r="W31" s="15">
        <v>7.8</v>
      </c>
      <c r="X31" s="19"/>
      <c r="Y31" s="48">
        <f t="shared" si="4"/>
        <v>9.6</v>
      </c>
      <c r="Z31" s="42">
        <v>1.2</v>
      </c>
      <c r="AA31" s="15">
        <v>8.6</v>
      </c>
      <c r="AB31" s="19"/>
      <c r="AC31" s="44">
        <f t="shared" si="5"/>
        <v>9.7999999999999989</v>
      </c>
      <c r="AD31" s="50">
        <f t="shared" si="6"/>
        <v>60.35</v>
      </c>
    </row>
    <row r="32" spans="1:30">
      <c r="A32" s="23" t="s">
        <v>90</v>
      </c>
      <c r="B32" s="117" t="s">
        <v>240</v>
      </c>
      <c r="C32" s="131" t="s">
        <v>241</v>
      </c>
      <c r="D32" s="137" t="s">
        <v>217</v>
      </c>
      <c r="E32" s="138" t="s">
        <v>218</v>
      </c>
      <c r="F32" s="46">
        <v>3.1</v>
      </c>
      <c r="G32" s="15">
        <v>7.6</v>
      </c>
      <c r="H32" s="19"/>
      <c r="I32" s="48">
        <f t="shared" si="0"/>
        <v>10.7</v>
      </c>
      <c r="J32" s="46">
        <v>1.2</v>
      </c>
      <c r="K32" s="15">
        <v>8.1999999999999993</v>
      </c>
      <c r="L32" s="19"/>
      <c r="M32" s="44">
        <f t="shared" si="1"/>
        <v>9.3999999999999986</v>
      </c>
      <c r="N32" s="46">
        <v>1.9</v>
      </c>
      <c r="O32" s="15">
        <v>8.4</v>
      </c>
      <c r="P32" s="19"/>
      <c r="Q32" s="48">
        <f t="shared" si="2"/>
        <v>10.3</v>
      </c>
      <c r="R32" s="42">
        <v>2</v>
      </c>
      <c r="S32" s="15">
        <v>8.9</v>
      </c>
      <c r="T32" s="19"/>
      <c r="U32" s="44">
        <f t="shared" si="3"/>
        <v>10.9</v>
      </c>
      <c r="V32" s="46">
        <v>2.6</v>
      </c>
      <c r="W32" s="15">
        <v>7.35</v>
      </c>
      <c r="X32" s="19"/>
      <c r="Y32" s="48">
        <f t="shared" si="4"/>
        <v>9.9499999999999993</v>
      </c>
      <c r="Z32" s="42">
        <v>0.6</v>
      </c>
      <c r="AA32" s="15">
        <v>8.4</v>
      </c>
      <c r="AB32" s="19"/>
      <c r="AC32" s="44">
        <f t="shared" si="5"/>
        <v>9</v>
      </c>
      <c r="AD32" s="50">
        <f t="shared" si="6"/>
        <v>60.25</v>
      </c>
    </row>
    <row r="33" spans="1:30">
      <c r="A33" s="23" t="s">
        <v>93</v>
      </c>
      <c r="B33" s="115" t="s">
        <v>242</v>
      </c>
      <c r="C33" s="130" t="s">
        <v>243</v>
      </c>
      <c r="D33" s="135">
        <v>2006</v>
      </c>
      <c r="E33" s="136" t="s">
        <v>11</v>
      </c>
      <c r="F33" s="46">
        <v>2.5</v>
      </c>
      <c r="G33" s="15">
        <v>8.4</v>
      </c>
      <c r="H33" s="19"/>
      <c r="I33" s="48">
        <f t="shared" si="0"/>
        <v>10.9</v>
      </c>
      <c r="J33" s="46">
        <v>1.2</v>
      </c>
      <c r="K33" s="15">
        <v>8.75</v>
      </c>
      <c r="L33" s="19"/>
      <c r="M33" s="44">
        <f t="shared" si="1"/>
        <v>9.9499999999999993</v>
      </c>
      <c r="N33" s="46">
        <v>1.8</v>
      </c>
      <c r="O33" s="15">
        <v>8.6999999999999993</v>
      </c>
      <c r="P33" s="19"/>
      <c r="Q33" s="48">
        <f t="shared" si="2"/>
        <v>10.5</v>
      </c>
      <c r="R33" s="42">
        <v>2</v>
      </c>
      <c r="S33" s="15">
        <v>7.85</v>
      </c>
      <c r="T33" s="19"/>
      <c r="U33" s="44">
        <f t="shared" si="3"/>
        <v>9.85</v>
      </c>
      <c r="V33" s="46">
        <v>1.2</v>
      </c>
      <c r="W33" s="15">
        <v>7.8</v>
      </c>
      <c r="X33" s="19"/>
      <c r="Y33" s="48">
        <f t="shared" si="4"/>
        <v>9</v>
      </c>
      <c r="Z33" s="42">
        <v>1.2</v>
      </c>
      <c r="AA33" s="15">
        <v>8.6</v>
      </c>
      <c r="AB33" s="19"/>
      <c r="AC33" s="44">
        <f t="shared" si="5"/>
        <v>9.7999999999999989</v>
      </c>
      <c r="AD33" s="50">
        <f t="shared" si="6"/>
        <v>60</v>
      </c>
    </row>
    <row r="34" spans="1:30">
      <c r="A34" s="23" t="s">
        <v>96</v>
      </c>
      <c r="B34" s="115" t="s">
        <v>244</v>
      </c>
      <c r="C34" s="130" t="s">
        <v>74</v>
      </c>
      <c r="D34" s="135">
        <v>2006</v>
      </c>
      <c r="E34" s="136" t="s">
        <v>199</v>
      </c>
      <c r="F34" s="46">
        <v>2.5</v>
      </c>
      <c r="G34" s="15">
        <v>8.75</v>
      </c>
      <c r="H34" s="19"/>
      <c r="I34" s="48">
        <f t="shared" si="0"/>
        <v>11.25</v>
      </c>
      <c r="J34" s="46">
        <v>0.6</v>
      </c>
      <c r="K34" s="15">
        <v>8.35</v>
      </c>
      <c r="L34" s="19"/>
      <c r="M34" s="44">
        <f t="shared" si="1"/>
        <v>8.9499999999999993</v>
      </c>
      <c r="N34" s="46">
        <v>1.2</v>
      </c>
      <c r="O34" s="15">
        <v>8.5</v>
      </c>
      <c r="P34" s="19"/>
      <c r="Q34" s="48">
        <f t="shared" si="2"/>
        <v>9.6999999999999993</v>
      </c>
      <c r="R34" s="42">
        <v>2</v>
      </c>
      <c r="S34" s="15">
        <v>8.9</v>
      </c>
      <c r="T34" s="19"/>
      <c r="U34" s="44">
        <f t="shared" si="3"/>
        <v>10.9</v>
      </c>
      <c r="V34" s="46">
        <v>1.3</v>
      </c>
      <c r="W34" s="15">
        <v>8.15</v>
      </c>
      <c r="X34" s="19"/>
      <c r="Y34" s="48">
        <f t="shared" si="4"/>
        <v>9.4500000000000011</v>
      </c>
      <c r="Z34" s="42"/>
      <c r="AA34" s="15">
        <v>9</v>
      </c>
      <c r="AB34" s="19"/>
      <c r="AC34" s="44">
        <f t="shared" si="5"/>
        <v>9</v>
      </c>
      <c r="AD34" s="50">
        <f t="shared" si="6"/>
        <v>59.25</v>
      </c>
    </row>
    <row r="35" spans="1:30">
      <c r="A35" s="23" t="s">
        <v>99</v>
      </c>
      <c r="B35" s="115" t="s">
        <v>245</v>
      </c>
      <c r="C35" s="130" t="s">
        <v>158</v>
      </c>
      <c r="D35" s="135">
        <v>2006</v>
      </c>
      <c r="E35" s="136" t="s">
        <v>199</v>
      </c>
      <c r="F35" s="46">
        <v>2</v>
      </c>
      <c r="G35" s="15">
        <v>8.5</v>
      </c>
      <c r="H35" s="19"/>
      <c r="I35" s="48">
        <f t="shared" si="0"/>
        <v>10.5</v>
      </c>
      <c r="J35" s="46">
        <v>0.6</v>
      </c>
      <c r="K35" s="15">
        <v>8.4499999999999993</v>
      </c>
      <c r="L35" s="19"/>
      <c r="M35" s="44">
        <f t="shared" si="1"/>
        <v>9.0499999999999989</v>
      </c>
      <c r="N35" s="46">
        <v>0.6</v>
      </c>
      <c r="O35" s="15">
        <v>8.6</v>
      </c>
      <c r="P35" s="19"/>
      <c r="Q35" s="48">
        <f t="shared" si="2"/>
        <v>9.1999999999999993</v>
      </c>
      <c r="R35" s="42">
        <v>2</v>
      </c>
      <c r="S35" s="15">
        <v>8.5500000000000007</v>
      </c>
      <c r="T35" s="19"/>
      <c r="U35" s="44">
        <f t="shared" si="3"/>
        <v>10.55</v>
      </c>
      <c r="V35" s="46">
        <v>1.2</v>
      </c>
      <c r="W35" s="15">
        <v>8.6</v>
      </c>
      <c r="X35" s="19"/>
      <c r="Y35" s="48">
        <f t="shared" si="4"/>
        <v>9.7999999999999989</v>
      </c>
      <c r="Z35" s="42">
        <v>0.6</v>
      </c>
      <c r="AA35" s="15">
        <v>8.9499999999999993</v>
      </c>
      <c r="AB35" s="19"/>
      <c r="AC35" s="44">
        <f t="shared" si="5"/>
        <v>9.5499999999999989</v>
      </c>
      <c r="AD35" s="50">
        <f t="shared" si="6"/>
        <v>58.649999999999991</v>
      </c>
    </row>
    <row r="36" spans="1:30">
      <c r="A36" s="23" t="s">
        <v>102</v>
      </c>
      <c r="B36" s="107" t="s">
        <v>246</v>
      </c>
      <c r="C36" s="130" t="s">
        <v>14</v>
      </c>
      <c r="D36" s="133">
        <v>2005</v>
      </c>
      <c r="E36" s="134" t="s">
        <v>104</v>
      </c>
      <c r="F36" s="46">
        <v>2.6</v>
      </c>
      <c r="G36" s="15">
        <v>8.4</v>
      </c>
      <c r="H36" s="19"/>
      <c r="I36" s="48">
        <f t="shared" si="0"/>
        <v>11</v>
      </c>
      <c r="J36" s="46">
        <v>0.6</v>
      </c>
      <c r="K36" s="15">
        <v>8.1</v>
      </c>
      <c r="L36" s="19"/>
      <c r="M36" s="44">
        <f t="shared" si="1"/>
        <v>8.6999999999999993</v>
      </c>
      <c r="N36" s="46">
        <v>1.3</v>
      </c>
      <c r="O36" s="15">
        <v>8.25</v>
      </c>
      <c r="P36" s="19"/>
      <c r="Q36" s="48">
        <f t="shared" si="2"/>
        <v>9.5500000000000007</v>
      </c>
      <c r="R36" s="42">
        <v>2</v>
      </c>
      <c r="S36" s="15">
        <v>8.8000000000000007</v>
      </c>
      <c r="T36" s="19"/>
      <c r="U36" s="44">
        <f t="shared" si="3"/>
        <v>10.8</v>
      </c>
      <c r="V36" s="46">
        <v>1.3</v>
      </c>
      <c r="W36" s="15">
        <v>7.6</v>
      </c>
      <c r="X36" s="19"/>
      <c r="Y36" s="48">
        <f t="shared" si="4"/>
        <v>8.9</v>
      </c>
      <c r="Z36" s="42">
        <v>1.2</v>
      </c>
      <c r="AA36" s="15">
        <v>7.8</v>
      </c>
      <c r="AB36" s="19"/>
      <c r="AC36" s="44">
        <f t="shared" si="5"/>
        <v>9</v>
      </c>
      <c r="AD36" s="50">
        <f t="shared" si="6"/>
        <v>57.949999999999996</v>
      </c>
    </row>
    <row r="37" spans="1:30">
      <c r="A37" s="23" t="s">
        <v>105</v>
      </c>
      <c r="B37" s="115" t="s">
        <v>247</v>
      </c>
      <c r="C37" s="130" t="s">
        <v>248</v>
      </c>
      <c r="D37" s="135">
        <v>2006</v>
      </c>
      <c r="E37" s="136" t="s">
        <v>98</v>
      </c>
      <c r="F37" s="46">
        <v>1.9</v>
      </c>
      <c r="G37" s="15">
        <v>8.4499999999999993</v>
      </c>
      <c r="H37" s="19"/>
      <c r="I37" s="48">
        <f t="shared" si="0"/>
        <v>10.35</v>
      </c>
      <c r="J37" s="46">
        <v>0.6</v>
      </c>
      <c r="K37" s="15">
        <v>7.85</v>
      </c>
      <c r="L37" s="19"/>
      <c r="M37" s="44">
        <f t="shared" si="1"/>
        <v>8.4499999999999993</v>
      </c>
      <c r="N37" s="46">
        <v>1.8</v>
      </c>
      <c r="O37" s="15">
        <v>7.85</v>
      </c>
      <c r="P37" s="19"/>
      <c r="Q37" s="48">
        <f t="shared" si="2"/>
        <v>9.65</v>
      </c>
      <c r="R37" s="42">
        <v>2</v>
      </c>
      <c r="S37" s="15">
        <v>8.15</v>
      </c>
      <c r="T37" s="19"/>
      <c r="U37" s="44">
        <f t="shared" si="3"/>
        <v>10.15</v>
      </c>
      <c r="V37" s="46">
        <v>0.6</v>
      </c>
      <c r="W37" s="15">
        <v>8.6</v>
      </c>
      <c r="X37" s="19"/>
      <c r="Y37" s="48">
        <f t="shared" si="4"/>
        <v>9.1999999999999993</v>
      </c>
      <c r="Z37" s="42">
        <v>0.6</v>
      </c>
      <c r="AA37" s="15">
        <v>8.85</v>
      </c>
      <c r="AB37" s="19"/>
      <c r="AC37" s="44">
        <f t="shared" si="5"/>
        <v>9.4499999999999993</v>
      </c>
      <c r="AD37" s="50">
        <f t="shared" si="6"/>
        <v>57.25</v>
      </c>
    </row>
    <row r="38" spans="1:30">
      <c r="A38" s="23" t="s">
        <v>107</v>
      </c>
      <c r="B38" s="107" t="s">
        <v>249</v>
      </c>
      <c r="C38" s="130" t="s">
        <v>190</v>
      </c>
      <c r="D38" s="133">
        <v>2006</v>
      </c>
      <c r="E38" s="134" t="s">
        <v>205</v>
      </c>
      <c r="F38" s="46">
        <v>2.5</v>
      </c>
      <c r="G38" s="15">
        <v>8.6999999999999993</v>
      </c>
      <c r="H38" s="19"/>
      <c r="I38" s="48">
        <f t="shared" si="0"/>
        <v>11.2</v>
      </c>
      <c r="J38" s="46">
        <v>0.6</v>
      </c>
      <c r="K38" s="15">
        <v>8.15</v>
      </c>
      <c r="L38" s="19"/>
      <c r="M38" s="44">
        <f t="shared" si="1"/>
        <v>8.75</v>
      </c>
      <c r="N38" s="46">
        <v>1.3</v>
      </c>
      <c r="O38" s="15">
        <v>8.35</v>
      </c>
      <c r="P38" s="19"/>
      <c r="Q38" s="48">
        <f t="shared" si="2"/>
        <v>9.65</v>
      </c>
      <c r="R38" s="42">
        <v>2</v>
      </c>
      <c r="S38" s="15">
        <v>8.3000000000000007</v>
      </c>
      <c r="T38" s="19"/>
      <c r="U38" s="44">
        <f t="shared" si="3"/>
        <v>10.3</v>
      </c>
      <c r="V38" s="46">
        <v>1.2</v>
      </c>
      <c r="W38" s="15">
        <v>6.7</v>
      </c>
      <c r="X38" s="19"/>
      <c r="Y38" s="48">
        <f t="shared" si="4"/>
        <v>7.9</v>
      </c>
      <c r="Z38" s="42">
        <v>0.6</v>
      </c>
      <c r="AA38" s="15">
        <v>8.6</v>
      </c>
      <c r="AB38" s="19"/>
      <c r="AC38" s="44">
        <f t="shared" si="5"/>
        <v>9.1999999999999993</v>
      </c>
      <c r="AD38" s="50">
        <f t="shared" si="6"/>
        <v>57</v>
      </c>
    </row>
    <row r="39" spans="1:30">
      <c r="A39" s="23" t="s">
        <v>110</v>
      </c>
      <c r="B39" s="115" t="s">
        <v>250</v>
      </c>
      <c r="C39" s="130" t="s">
        <v>10</v>
      </c>
      <c r="D39" s="135">
        <v>2006</v>
      </c>
      <c r="E39" s="136" t="s">
        <v>98</v>
      </c>
      <c r="F39" s="46">
        <v>1.8</v>
      </c>
      <c r="G39" s="15">
        <v>8.6999999999999993</v>
      </c>
      <c r="H39" s="19"/>
      <c r="I39" s="48">
        <f t="shared" si="0"/>
        <v>10.5</v>
      </c>
      <c r="J39" s="46"/>
      <c r="K39" s="15">
        <v>8.85</v>
      </c>
      <c r="L39" s="19"/>
      <c r="M39" s="44">
        <f t="shared" si="1"/>
        <v>8.85</v>
      </c>
      <c r="N39" s="46">
        <v>1.8</v>
      </c>
      <c r="O39" s="15">
        <v>8.5500000000000007</v>
      </c>
      <c r="P39" s="19"/>
      <c r="Q39" s="48">
        <f t="shared" si="2"/>
        <v>10.350000000000001</v>
      </c>
      <c r="R39" s="42">
        <v>1</v>
      </c>
      <c r="S39" s="15">
        <v>8.6999999999999993</v>
      </c>
      <c r="T39" s="19"/>
      <c r="U39" s="44">
        <f t="shared" si="3"/>
        <v>9.6999999999999993</v>
      </c>
      <c r="V39" s="46">
        <v>0.6</v>
      </c>
      <c r="W39" s="15">
        <v>7.9</v>
      </c>
      <c r="X39" s="19"/>
      <c r="Y39" s="48">
        <f t="shared" si="4"/>
        <v>8.5</v>
      </c>
      <c r="Z39" s="42"/>
      <c r="AA39" s="15">
        <v>9.0500000000000007</v>
      </c>
      <c r="AB39" s="19"/>
      <c r="AC39" s="44">
        <f t="shared" si="5"/>
        <v>9.0500000000000007</v>
      </c>
      <c r="AD39" s="50">
        <f t="shared" si="6"/>
        <v>56.95</v>
      </c>
    </row>
    <row r="40" spans="1:30">
      <c r="A40" s="23" t="s">
        <v>112</v>
      </c>
      <c r="B40" s="112" t="s">
        <v>251</v>
      </c>
      <c r="C40" s="132" t="s">
        <v>252</v>
      </c>
      <c r="D40" s="139" t="s">
        <v>217</v>
      </c>
      <c r="E40" s="140" t="s">
        <v>145</v>
      </c>
      <c r="F40" s="46">
        <v>2.7</v>
      </c>
      <c r="G40" s="15">
        <v>7.5</v>
      </c>
      <c r="H40" s="19"/>
      <c r="I40" s="48">
        <f t="shared" si="0"/>
        <v>10.199999999999999</v>
      </c>
      <c r="J40" s="46">
        <v>1.2</v>
      </c>
      <c r="K40" s="15">
        <v>7.7</v>
      </c>
      <c r="L40" s="19"/>
      <c r="M40" s="44">
        <f t="shared" si="1"/>
        <v>8.9</v>
      </c>
      <c r="N40" s="46">
        <v>1.3</v>
      </c>
      <c r="O40" s="15">
        <v>7.9</v>
      </c>
      <c r="P40" s="19"/>
      <c r="Q40" s="48">
        <f t="shared" si="2"/>
        <v>9.2000000000000011</v>
      </c>
      <c r="R40" s="42">
        <v>2</v>
      </c>
      <c r="S40" s="15">
        <v>8.6999999999999993</v>
      </c>
      <c r="T40" s="19"/>
      <c r="U40" s="44">
        <f t="shared" si="3"/>
        <v>10.7</v>
      </c>
      <c r="V40" s="46">
        <v>0.6</v>
      </c>
      <c r="W40" s="15">
        <v>8.1999999999999993</v>
      </c>
      <c r="X40" s="19"/>
      <c r="Y40" s="48">
        <f t="shared" si="4"/>
        <v>8.7999999999999989</v>
      </c>
      <c r="Z40" s="42"/>
      <c r="AA40" s="15">
        <v>9.0500000000000007</v>
      </c>
      <c r="AB40" s="19"/>
      <c r="AC40" s="44">
        <f t="shared" si="5"/>
        <v>9.0500000000000007</v>
      </c>
      <c r="AD40" s="50">
        <f t="shared" si="6"/>
        <v>56.849999999999994</v>
      </c>
    </row>
    <row r="41" spans="1:30">
      <c r="A41" s="23" t="s">
        <v>115</v>
      </c>
      <c r="B41" s="115" t="s">
        <v>253</v>
      </c>
      <c r="C41" s="130" t="s">
        <v>254</v>
      </c>
      <c r="D41" s="135">
        <v>2005</v>
      </c>
      <c r="E41" s="136" t="s">
        <v>114</v>
      </c>
      <c r="F41" s="46">
        <v>2.5</v>
      </c>
      <c r="G41" s="15">
        <v>8.4499999999999993</v>
      </c>
      <c r="H41" s="19"/>
      <c r="I41" s="48">
        <f t="shared" si="0"/>
        <v>10.95</v>
      </c>
      <c r="J41" s="46">
        <v>0.6</v>
      </c>
      <c r="K41" s="15">
        <v>8.1999999999999993</v>
      </c>
      <c r="L41" s="19"/>
      <c r="M41" s="44">
        <f t="shared" si="1"/>
        <v>8.7999999999999989</v>
      </c>
      <c r="N41" s="46">
        <v>0.6</v>
      </c>
      <c r="O41" s="15">
        <v>8.6999999999999993</v>
      </c>
      <c r="P41" s="19"/>
      <c r="Q41" s="48">
        <f t="shared" si="2"/>
        <v>9.2999999999999989</v>
      </c>
      <c r="R41" s="42">
        <v>2</v>
      </c>
      <c r="S41" s="15">
        <v>8.6999999999999993</v>
      </c>
      <c r="T41" s="19"/>
      <c r="U41" s="44">
        <f t="shared" si="3"/>
        <v>10.7</v>
      </c>
      <c r="V41" s="46">
        <v>0.6</v>
      </c>
      <c r="W41" s="15">
        <v>7.5</v>
      </c>
      <c r="X41" s="19"/>
      <c r="Y41" s="48">
        <f t="shared" si="4"/>
        <v>8.1</v>
      </c>
      <c r="Z41" s="42">
        <v>0.6</v>
      </c>
      <c r="AA41" s="15">
        <v>8.35</v>
      </c>
      <c r="AB41" s="19"/>
      <c r="AC41" s="44">
        <f t="shared" si="5"/>
        <v>8.9499999999999993</v>
      </c>
      <c r="AD41" s="50">
        <f t="shared" si="6"/>
        <v>56.8</v>
      </c>
    </row>
    <row r="42" spans="1:30">
      <c r="A42" s="23" t="s">
        <v>118</v>
      </c>
      <c r="B42" s="107" t="s">
        <v>255</v>
      </c>
      <c r="C42" s="130" t="s">
        <v>158</v>
      </c>
      <c r="D42" s="133">
        <v>2006</v>
      </c>
      <c r="E42" s="134" t="s">
        <v>205</v>
      </c>
      <c r="F42" s="46">
        <v>2.5</v>
      </c>
      <c r="G42" s="15">
        <v>8.4</v>
      </c>
      <c r="H42" s="19"/>
      <c r="I42" s="48">
        <f t="shared" si="0"/>
        <v>10.9</v>
      </c>
      <c r="J42" s="46">
        <v>0.6</v>
      </c>
      <c r="K42" s="15">
        <v>8.3000000000000007</v>
      </c>
      <c r="L42" s="19"/>
      <c r="M42" s="44">
        <f t="shared" si="1"/>
        <v>8.9</v>
      </c>
      <c r="N42" s="46">
        <v>1.3</v>
      </c>
      <c r="O42" s="15">
        <v>8</v>
      </c>
      <c r="P42" s="19"/>
      <c r="Q42" s="48">
        <f t="shared" si="2"/>
        <v>9.3000000000000007</v>
      </c>
      <c r="R42" s="42">
        <v>2</v>
      </c>
      <c r="S42" s="15">
        <v>8.6</v>
      </c>
      <c r="T42" s="19"/>
      <c r="U42" s="44">
        <f t="shared" si="3"/>
        <v>10.6</v>
      </c>
      <c r="V42" s="46">
        <v>1.2</v>
      </c>
      <c r="W42" s="15">
        <v>7.6</v>
      </c>
      <c r="X42" s="19"/>
      <c r="Y42" s="48">
        <f t="shared" si="4"/>
        <v>8.7999999999999989</v>
      </c>
      <c r="Z42" s="42"/>
      <c r="AA42" s="15">
        <v>8.15</v>
      </c>
      <c r="AB42" s="19"/>
      <c r="AC42" s="44">
        <f t="shared" si="5"/>
        <v>8.15</v>
      </c>
      <c r="AD42" s="50">
        <f t="shared" si="6"/>
        <v>56.65</v>
      </c>
    </row>
    <row r="43" spans="1:30">
      <c r="A43" s="23" t="s">
        <v>118</v>
      </c>
      <c r="B43" s="107" t="s">
        <v>256</v>
      </c>
      <c r="C43" s="130" t="s">
        <v>190</v>
      </c>
      <c r="D43" s="133">
        <v>2006</v>
      </c>
      <c r="E43" s="134" t="s">
        <v>101</v>
      </c>
      <c r="F43" s="46">
        <v>2.4</v>
      </c>
      <c r="G43" s="15">
        <v>8.4</v>
      </c>
      <c r="H43" s="19"/>
      <c r="I43" s="48">
        <f t="shared" si="0"/>
        <v>10.8</v>
      </c>
      <c r="J43" s="46">
        <v>0.6</v>
      </c>
      <c r="K43" s="15">
        <v>8.25</v>
      </c>
      <c r="L43" s="19"/>
      <c r="M43" s="44">
        <f t="shared" si="1"/>
        <v>8.85</v>
      </c>
      <c r="N43" s="46">
        <v>1.8</v>
      </c>
      <c r="O43" s="15">
        <v>8.1999999999999993</v>
      </c>
      <c r="P43" s="19"/>
      <c r="Q43" s="48">
        <f t="shared" si="2"/>
        <v>10</v>
      </c>
      <c r="R43" s="42">
        <v>2</v>
      </c>
      <c r="S43" s="15">
        <v>8.6999999999999993</v>
      </c>
      <c r="T43" s="19"/>
      <c r="U43" s="44">
        <f t="shared" si="3"/>
        <v>10.7</v>
      </c>
      <c r="V43" s="46">
        <v>0.6</v>
      </c>
      <c r="W43" s="15">
        <v>7.4</v>
      </c>
      <c r="X43" s="19"/>
      <c r="Y43" s="48">
        <f t="shared" si="4"/>
        <v>8</v>
      </c>
      <c r="Z43" s="42"/>
      <c r="AA43" s="15">
        <v>8.3000000000000007</v>
      </c>
      <c r="AB43" s="19"/>
      <c r="AC43" s="44">
        <f t="shared" si="5"/>
        <v>8.3000000000000007</v>
      </c>
      <c r="AD43" s="50">
        <f t="shared" si="6"/>
        <v>56.649999999999991</v>
      </c>
    </row>
    <row r="44" spans="1:30">
      <c r="A44" s="23" t="s">
        <v>125</v>
      </c>
      <c r="B44" s="115" t="s">
        <v>257</v>
      </c>
      <c r="C44" s="130" t="s">
        <v>258</v>
      </c>
      <c r="D44" s="135">
        <v>2005</v>
      </c>
      <c r="E44" s="136" t="s">
        <v>220</v>
      </c>
      <c r="F44" s="46">
        <v>1.8</v>
      </c>
      <c r="G44" s="15">
        <v>8.5500000000000007</v>
      </c>
      <c r="H44" s="19"/>
      <c r="I44" s="48">
        <f t="shared" si="0"/>
        <v>10.350000000000001</v>
      </c>
      <c r="J44" s="46">
        <v>0.6</v>
      </c>
      <c r="K44" s="15">
        <v>8.3000000000000007</v>
      </c>
      <c r="L44" s="19"/>
      <c r="M44" s="44">
        <f t="shared" si="1"/>
        <v>8.9</v>
      </c>
      <c r="N44" s="46">
        <v>1.8</v>
      </c>
      <c r="O44" s="15">
        <v>7.55</v>
      </c>
      <c r="P44" s="19"/>
      <c r="Q44" s="48">
        <f t="shared" si="2"/>
        <v>9.35</v>
      </c>
      <c r="R44" s="42">
        <v>2</v>
      </c>
      <c r="S44" s="15">
        <v>8.15</v>
      </c>
      <c r="T44" s="19"/>
      <c r="U44" s="44">
        <f t="shared" si="3"/>
        <v>10.15</v>
      </c>
      <c r="V44" s="46">
        <v>0.6</v>
      </c>
      <c r="W44" s="15">
        <v>8.4499999999999993</v>
      </c>
      <c r="X44" s="19"/>
      <c r="Y44" s="48">
        <f t="shared" si="4"/>
        <v>9.0499999999999989</v>
      </c>
      <c r="Z44" s="42"/>
      <c r="AA44" s="15">
        <v>8.65</v>
      </c>
      <c r="AB44" s="19"/>
      <c r="AC44" s="44">
        <f t="shared" si="5"/>
        <v>8.65</v>
      </c>
      <c r="AD44" s="50">
        <f t="shared" si="6"/>
        <v>56.449999999999996</v>
      </c>
    </row>
    <row r="45" spans="1:30">
      <c r="A45" s="23" t="s">
        <v>127</v>
      </c>
      <c r="B45" s="107" t="s">
        <v>259</v>
      </c>
      <c r="C45" s="130" t="s">
        <v>190</v>
      </c>
      <c r="D45" s="133">
        <v>2005</v>
      </c>
      <c r="E45" s="134" t="s">
        <v>101</v>
      </c>
      <c r="F45" s="46">
        <v>1.9</v>
      </c>
      <c r="G45" s="15">
        <v>8.15</v>
      </c>
      <c r="H45" s="19"/>
      <c r="I45" s="48">
        <f t="shared" si="0"/>
        <v>10.050000000000001</v>
      </c>
      <c r="J45" s="46">
        <v>0.6</v>
      </c>
      <c r="K45" s="15">
        <v>8.75</v>
      </c>
      <c r="L45" s="19"/>
      <c r="M45" s="44">
        <f t="shared" si="1"/>
        <v>9.35</v>
      </c>
      <c r="N45" s="46">
        <v>1.8</v>
      </c>
      <c r="O45" s="15">
        <v>7.95</v>
      </c>
      <c r="P45" s="19"/>
      <c r="Q45" s="48">
        <f t="shared" si="2"/>
        <v>9.75</v>
      </c>
      <c r="R45" s="42">
        <v>2</v>
      </c>
      <c r="S45" s="15">
        <v>8.35</v>
      </c>
      <c r="T45" s="19"/>
      <c r="U45" s="44">
        <f t="shared" si="3"/>
        <v>10.35</v>
      </c>
      <c r="V45" s="46">
        <v>0.6</v>
      </c>
      <c r="W45" s="15">
        <v>7.55</v>
      </c>
      <c r="X45" s="19"/>
      <c r="Y45" s="48">
        <f t="shared" si="4"/>
        <v>8.15</v>
      </c>
      <c r="Z45" s="42"/>
      <c r="AA45" s="15">
        <v>8.75</v>
      </c>
      <c r="AB45" s="19"/>
      <c r="AC45" s="44">
        <f t="shared" si="5"/>
        <v>8.75</v>
      </c>
      <c r="AD45" s="50">
        <f t="shared" si="6"/>
        <v>56.4</v>
      </c>
    </row>
    <row r="46" spans="1:30">
      <c r="A46" s="23" t="s">
        <v>130</v>
      </c>
      <c r="B46" s="112" t="s">
        <v>260</v>
      </c>
      <c r="C46" s="132" t="s">
        <v>261</v>
      </c>
      <c r="D46" s="133">
        <v>2006</v>
      </c>
      <c r="E46" s="140" t="s">
        <v>145</v>
      </c>
      <c r="F46" s="46">
        <v>1.8</v>
      </c>
      <c r="G46" s="15">
        <v>8.4499999999999993</v>
      </c>
      <c r="H46" s="19"/>
      <c r="I46" s="48">
        <f t="shared" si="0"/>
        <v>10.25</v>
      </c>
      <c r="J46" s="46">
        <v>0.6</v>
      </c>
      <c r="K46" s="15">
        <v>8.0500000000000007</v>
      </c>
      <c r="L46" s="19"/>
      <c r="M46" s="44">
        <f t="shared" si="1"/>
        <v>8.65</v>
      </c>
      <c r="N46" s="46">
        <v>0.6</v>
      </c>
      <c r="O46" s="15">
        <v>7.45</v>
      </c>
      <c r="P46" s="19"/>
      <c r="Q46" s="48">
        <f t="shared" si="2"/>
        <v>8.0500000000000007</v>
      </c>
      <c r="R46" s="42">
        <v>2</v>
      </c>
      <c r="S46" s="15">
        <v>8.5</v>
      </c>
      <c r="T46" s="19"/>
      <c r="U46" s="44">
        <f t="shared" si="3"/>
        <v>10.5</v>
      </c>
      <c r="V46" s="46">
        <v>0.6</v>
      </c>
      <c r="W46" s="15">
        <v>7.55</v>
      </c>
      <c r="X46" s="19"/>
      <c r="Y46" s="48">
        <f t="shared" si="4"/>
        <v>8.15</v>
      </c>
      <c r="Z46" s="42"/>
      <c r="AA46" s="15">
        <v>8.85</v>
      </c>
      <c r="AB46" s="19"/>
      <c r="AC46" s="44">
        <f t="shared" si="5"/>
        <v>8.85</v>
      </c>
      <c r="AD46" s="50">
        <f t="shared" si="6"/>
        <v>54.45</v>
      </c>
    </row>
    <row r="47" spans="1:30">
      <c r="A47" s="23" t="s">
        <v>133</v>
      </c>
      <c r="B47" s="115" t="s">
        <v>262</v>
      </c>
      <c r="C47" s="130" t="s">
        <v>38</v>
      </c>
      <c r="D47" s="135">
        <v>2006</v>
      </c>
      <c r="E47" s="136" t="s">
        <v>78</v>
      </c>
      <c r="F47" s="46">
        <v>2.5</v>
      </c>
      <c r="G47" s="15">
        <v>6.8</v>
      </c>
      <c r="H47" s="19"/>
      <c r="I47" s="48">
        <f t="shared" si="0"/>
        <v>9.3000000000000007</v>
      </c>
      <c r="J47" s="46">
        <v>0.6</v>
      </c>
      <c r="K47" s="15">
        <v>8</v>
      </c>
      <c r="L47" s="19"/>
      <c r="M47" s="44">
        <f t="shared" si="1"/>
        <v>8.6</v>
      </c>
      <c r="N47" s="46">
        <v>1.2</v>
      </c>
      <c r="O47" s="15">
        <v>7.85</v>
      </c>
      <c r="P47" s="19"/>
      <c r="Q47" s="48">
        <f t="shared" si="2"/>
        <v>9.0499999999999989</v>
      </c>
      <c r="R47" s="42">
        <v>2</v>
      </c>
      <c r="S47" s="15">
        <v>8.6</v>
      </c>
      <c r="T47" s="19"/>
      <c r="U47" s="44">
        <f t="shared" si="3"/>
        <v>10.6</v>
      </c>
      <c r="V47" s="46">
        <v>0.6</v>
      </c>
      <c r="W47" s="15">
        <v>7.4</v>
      </c>
      <c r="X47" s="19"/>
      <c r="Y47" s="48">
        <f t="shared" si="4"/>
        <v>8</v>
      </c>
      <c r="Z47" s="42">
        <v>0</v>
      </c>
      <c r="AA47" s="15">
        <v>8.85</v>
      </c>
      <c r="AB47" s="19"/>
      <c r="AC47" s="44">
        <f t="shared" si="5"/>
        <v>8.85</v>
      </c>
      <c r="AD47" s="50">
        <f t="shared" si="6"/>
        <v>54.4</v>
      </c>
    </row>
    <row r="48" spans="1:30">
      <c r="A48" s="23" t="s">
        <v>135</v>
      </c>
      <c r="B48" s="115" t="s">
        <v>263</v>
      </c>
      <c r="C48" s="130" t="s">
        <v>86</v>
      </c>
      <c r="D48" s="135">
        <v>2005</v>
      </c>
      <c r="E48" s="136" t="s">
        <v>264</v>
      </c>
      <c r="F48" s="46">
        <v>1.9</v>
      </c>
      <c r="G48" s="15">
        <v>8.1</v>
      </c>
      <c r="H48" s="19"/>
      <c r="I48" s="48">
        <f t="shared" si="0"/>
        <v>10</v>
      </c>
      <c r="J48" s="46">
        <v>0.6</v>
      </c>
      <c r="K48" s="15">
        <v>7.65</v>
      </c>
      <c r="L48" s="19"/>
      <c r="M48" s="44">
        <f t="shared" si="1"/>
        <v>8.25</v>
      </c>
      <c r="N48" s="46">
        <v>0.6</v>
      </c>
      <c r="O48" s="15">
        <v>8.4499999999999993</v>
      </c>
      <c r="P48" s="19"/>
      <c r="Q48" s="48">
        <f t="shared" si="2"/>
        <v>9.0499999999999989</v>
      </c>
      <c r="R48" s="42">
        <v>1</v>
      </c>
      <c r="S48" s="15">
        <v>8.9</v>
      </c>
      <c r="T48" s="19"/>
      <c r="U48" s="44">
        <f t="shared" si="3"/>
        <v>9.9</v>
      </c>
      <c r="V48" s="46">
        <v>0.6</v>
      </c>
      <c r="W48" s="15">
        <v>7.4</v>
      </c>
      <c r="X48" s="19"/>
      <c r="Y48" s="48">
        <f t="shared" si="4"/>
        <v>8</v>
      </c>
      <c r="Z48" s="42"/>
      <c r="AA48" s="15">
        <v>9.0500000000000007</v>
      </c>
      <c r="AB48" s="19"/>
      <c r="AC48" s="44">
        <f t="shared" si="5"/>
        <v>9.0500000000000007</v>
      </c>
      <c r="AD48" s="50">
        <f t="shared" si="6"/>
        <v>54.25</v>
      </c>
    </row>
    <row r="49" spans="1:30">
      <c r="A49" s="23" t="s">
        <v>137</v>
      </c>
      <c r="B49" s="107" t="s">
        <v>259</v>
      </c>
      <c r="C49" s="130" t="s">
        <v>162</v>
      </c>
      <c r="D49" s="133">
        <v>2005</v>
      </c>
      <c r="E49" s="134" t="s">
        <v>101</v>
      </c>
      <c r="F49" s="46">
        <v>2.4</v>
      </c>
      <c r="G49" s="15">
        <v>7.4</v>
      </c>
      <c r="H49" s="19"/>
      <c r="I49" s="48">
        <f t="shared" si="0"/>
        <v>9.8000000000000007</v>
      </c>
      <c r="J49" s="46"/>
      <c r="K49" s="15">
        <v>8</v>
      </c>
      <c r="L49" s="19"/>
      <c r="M49" s="44">
        <f t="shared" si="1"/>
        <v>8</v>
      </c>
      <c r="N49" s="46">
        <v>1.2</v>
      </c>
      <c r="O49" s="15">
        <v>8.1</v>
      </c>
      <c r="P49" s="19"/>
      <c r="Q49" s="48">
        <f t="shared" si="2"/>
        <v>9.2999999999999989</v>
      </c>
      <c r="R49" s="42">
        <v>2</v>
      </c>
      <c r="S49" s="15">
        <v>8.4</v>
      </c>
      <c r="T49" s="19"/>
      <c r="U49" s="44">
        <f t="shared" si="3"/>
        <v>10.4</v>
      </c>
      <c r="V49" s="46">
        <v>0.6</v>
      </c>
      <c r="W49" s="15">
        <v>7.5</v>
      </c>
      <c r="X49" s="19"/>
      <c r="Y49" s="48">
        <f t="shared" si="4"/>
        <v>8.1</v>
      </c>
      <c r="Z49" s="42"/>
      <c r="AA49" s="15">
        <v>8.5500000000000007</v>
      </c>
      <c r="AB49" s="19"/>
      <c r="AC49" s="44">
        <f t="shared" si="5"/>
        <v>8.5500000000000007</v>
      </c>
      <c r="AD49" s="50">
        <f t="shared" si="6"/>
        <v>54.150000000000006</v>
      </c>
    </row>
    <row r="50" spans="1:30">
      <c r="A50" s="23" t="s">
        <v>139</v>
      </c>
      <c r="B50" s="107" t="s">
        <v>265</v>
      </c>
      <c r="C50" s="130" t="s">
        <v>24</v>
      </c>
      <c r="D50" s="133">
        <v>2005</v>
      </c>
      <c r="E50" s="134" t="s">
        <v>46</v>
      </c>
      <c r="F50" s="46">
        <v>2.2000000000000002</v>
      </c>
      <c r="G50" s="15">
        <v>8.8000000000000007</v>
      </c>
      <c r="H50" s="19"/>
      <c r="I50" s="48">
        <f t="shared" si="0"/>
        <v>11</v>
      </c>
      <c r="J50" s="46">
        <v>0.6</v>
      </c>
      <c r="K50" s="15">
        <v>8.35</v>
      </c>
      <c r="L50" s="19"/>
      <c r="M50" s="44">
        <f t="shared" si="1"/>
        <v>8.9499999999999993</v>
      </c>
      <c r="N50" s="46">
        <v>1.9</v>
      </c>
      <c r="O50" s="15">
        <v>7.45</v>
      </c>
      <c r="P50" s="19"/>
      <c r="Q50" s="48">
        <f t="shared" si="2"/>
        <v>9.35</v>
      </c>
      <c r="R50" s="42">
        <v>2</v>
      </c>
      <c r="S50" s="15">
        <v>8.9</v>
      </c>
      <c r="T50" s="19"/>
      <c r="U50" s="44">
        <f t="shared" si="3"/>
        <v>10.9</v>
      </c>
      <c r="V50" s="46">
        <v>0.6</v>
      </c>
      <c r="W50" s="15">
        <v>7.25</v>
      </c>
      <c r="X50" s="142">
        <v>5</v>
      </c>
      <c r="Y50" s="48">
        <f t="shared" si="4"/>
        <v>2.8499999999999996</v>
      </c>
      <c r="Z50" s="42">
        <v>1.2</v>
      </c>
      <c r="AA50" s="15">
        <v>7.7</v>
      </c>
      <c r="AB50" s="19"/>
      <c r="AC50" s="44">
        <f t="shared" si="5"/>
        <v>8.9</v>
      </c>
      <c r="AD50" s="50">
        <f t="shared" si="6"/>
        <v>51.949999999999996</v>
      </c>
    </row>
    <row r="51" spans="1:30">
      <c r="A51" s="23" t="s">
        <v>142</v>
      </c>
      <c r="B51" s="115" t="s">
        <v>266</v>
      </c>
      <c r="C51" s="130" t="s">
        <v>261</v>
      </c>
      <c r="D51" s="135">
        <v>2006</v>
      </c>
      <c r="E51" s="136" t="s">
        <v>98</v>
      </c>
      <c r="F51" s="46">
        <v>1.9</v>
      </c>
      <c r="G51" s="15">
        <v>8.6</v>
      </c>
      <c r="H51" s="19"/>
      <c r="I51" s="48">
        <f t="shared" si="0"/>
        <v>10.5</v>
      </c>
      <c r="J51" s="46">
        <v>0.6</v>
      </c>
      <c r="K51" s="15">
        <v>7.75</v>
      </c>
      <c r="L51" s="19"/>
      <c r="M51" s="44">
        <f t="shared" si="1"/>
        <v>8.35</v>
      </c>
      <c r="N51" s="46">
        <v>1.2</v>
      </c>
      <c r="O51" s="15">
        <v>8.1999999999999993</v>
      </c>
      <c r="P51" s="19"/>
      <c r="Q51" s="48">
        <f t="shared" si="2"/>
        <v>9.3999999999999986</v>
      </c>
      <c r="R51" s="42">
        <v>2</v>
      </c>
      <c r="S51" s="15">
        <v>8.1</v>
      </c>
      <c r="T51" s="19"/>
      <c r="U51" s="44">
        <f t="shared" si="3"/>
        <v>10.1</v>
      </c>
      <c r="V51" s="46">
        <v>0.6</v>
      </c>
      <c r="W51" s="15">
        <v>7.95</v>
      </c>
      <c r="X51" s="19">
        <v>5</v>
      </c>
      <c r="Y51" s="48">
        <f t="shared" si="4"/>
        <v>3.5500000000000007</v>
      </c>
      <c r="Z51" s="42"/>
      <c r="AA51" s="15">
        <v>8.15</v>
      </c>
      <c r="AB51" s="19"/>
      <c r="AC51" s="44">
        <f t="shared" si="5"/>
        <v>8.15</v>
      </c>
      <c r="AD51" s="50">
        <f t="shared" si="6"/>
        <v>50.050000000000004</v>
      </c>
    </row>
    <row r="52" spans="1:30">
      <c r="A52" s="23" t="s">
        <v>146</v>
      </c>
      <c r="B52" s="115" t="s">
        <v>267</v>
      </c>
      <c r="C52" s="130" t="s">
        <v>109</v>
      </c>
      <c r="D52" s="135">
        <v>2006</v>
      </c>
      <c r="E52" s="136" t="s">
        <v>199</v>
      </c>
      <c r="F52" s="46"/>
      <c r="G52" s="15"/>
      <c r="H52" s="19"/>
      <c r="I52" s="48">
        <f t="shared" si="0"/>
        <v>0</v>
      </c>
      <c r="J52" s="46"/>
      <c r="K52" s="15"/>
      <c r="L52" s="19"/>
      <c r="M52" s="44">
        <f t="shared" si="1"/>
        <v>0</v>
      </c>
      <c r="N52" s="46">
        <v>1.8</v>
      </c>
      <c r="O52" s="15">
        <v>8.3000000000000007</v>
      </c>
      <c r="P52" s="19"/>
      <c r="Q52" s="48">
        <f t="shared" si="2"/>
        <v>10.100000000000001</v>
      </c>
      <c r="R52" s="42">
        <v>2</v>
      </c>
      <c r="S52" s="15">
        <v>8.8000000000000007</v>
      </c>
      <c r="T52" s="19"/>
      <c r="U52" s="44">
        <f t="shared" si="3"/>
        <v>10.8</v>
      </c>
      <c r="V52" s="46"/>
      <c r="W52" s="15"/>
      <c r="X52" s="19"/>
      <c r="Y52" s="48">
        <f t="shared" si="4"/>
        <v>0</v>
      </c>
      <c r="Z52" s="42">
        <v>1.2</v>
      </c>
      <c r="AA52" s="15">
        <v>7.3</v>
      </c>
      <c r="AB52" s="19"/>
      <c r="AC52" s="44">
        <f t="shared" si="5"/>
        <v>8.5</v>
      </c>
      <c r="AD52" s="50">
        <f t="shared" si="6"/>
        <v>29.400000000000002</v>
      </c>
    </row>
    <row r="53" spans="1:30">
      <c r="B53" s="52"/>
      <c r="C53" s="52"/>
      <c r="D53" s="52"/>
      <c r="E53" s="52"/>
      <c r="F53" s="106"/>
    </row>
    <row r="54" spans="1:30">
      <c r="B54" s="52"/>
      <c r="C54" s="52"/>
      <c r="D54" s="52"/>
      <c r="E54" s="52"/>
      <c r="F54" s="106"/>
    </row>
    <row r="55" spans="1:30">
      <c r="B55" s="52"/>
      <c r="C55" s="52"/>
      <c r="D55" s="52"/>
      <c r="E55" s="52"/>
      <c r="F55" s="106"/>
    </row>
    <row r="56" spans="1:30">
      <c r="B56" s="52"/>
      <c r="C56" s="52"/>
      <c r="D56" s="52"/>
      <c r="E56" s="52"/>
      <c r="F56" s="106"/>
    </row>
    <row r="57" spans="1:30">
      <c r="B57" s="52"/>
      <c r="C57" s="52"/>
      <c r="D57" s="52"/>
      <c r="E57" s="52"/>
      <c r="F57" s="106"/>
    </row>
    <row r="58" spans="1:30">
      <c r="B58" s="52"/>
      <c r="C58" s="52"/>
      <c r="D58" s="52"/>
      <c r="E58" s="52"/>
      <c r="F58" s="106"/>
    </row>
    <row r="59" spans="1:30">
      <c r="B59" s="52"/>
      <c r="C59" s="52"/>
      <c r="D59" s="52"/>
      <c r="E59" s="52"/>
      <c r="F59" s="106"/>
    </row>
    <row r="60" spans="1:30">
      <c r="B60" s="52"/>
      <c r="C60" s="52"/>
      <c r="D60" s="52"/>
      <c r="E60" s="52"/>
      <c r="F60" s="106"/>
    </row>
    <row r="61" spans="1:30">
      <c r="B61" s="52"/>
      <c r="C61" s="52"/>
      <c r="D61" s="52"/>
      <c r="E61" s="52"/>
      <c r="F61" s="106"/>
    </row>
    <row r="62" spans="1:30">
      <c r="B62" s="52"/>
      <c r="C62" s="52"/>
      <c r="D62" s="52"/>
      <c r="E62" s="52"/>
      <c r="F62" s="106"/>
    </row>
    <row r="63" spans="1:30">
      <c r="B63" s="52"/>
      <c r="C63" s="52"/>
      <c r="D63" s="52"/>
      <c r="E63" s="52"/>
      <c r="F63" s="106"/>
    </row>
    <row r="64" spans="1:30">
      <c r="B64" s="52"/>
      <c r="C64" s="52"/>
      <c r="D64" s="52"/>
      <c r="E64" s="52"/>
      <c r="F64" s="106"/>
    </row>
    <row r="65" spans="2:6">
      <c r="B65" s="52"/>
      <c r="C65" s="52"/>
      <c r="D65" s="52"/>
      <c r="E65" s="52"/>
      <c r="F65" s="106"/>
    </row>
    <row r="66" spans="2:6">
      <c r="B66" s="52"/>
      <c r="C66" s="52"/>
      <c r="D66" s="52"/>
      <c r="E66" s="52"/>
      <c r="F66" s="106"/>
    </row>
    <row r="67" spans="2:6">
      <c r="B67" s="52"/>
      <c r="C67" s="52"/>
      <c r="D67" s="52"/>
      <c r="E67" s="52"/>
      <c r="F67" s="106"/>
    </row>
    <row r="68" spans="2:6">
      <c r="B68" s="52"/>
      <c r="C68" s="52"/>
      <c r="D68" s="52"/>
      <c r="E68" s="52"/>
      <c r="F68" s="106"/>
    </row>
    <row r="69" spans="2:6">
      <c r="B69" s="52"/>
      <c r="C69" s="52"/>
      <c r="D69" s="52"/>
      <c r="E69" s="52"/>
      <c r="F69" s="106"/>
    </row>
    <row r="70" spans="2:6">
      <c r="B70" s="52"/>
      <c r="C70" s="52"/>
      <c r="D70" s="52"/>
      <c r="E70" s="52"/>
      <c r="F70" s="52"/>
    </row>
    <row r="71" spans="2:6">
      <c r="B71" s="52"/>
      <c r="C71" s="52"/>
      <c r="D71" s="52"/>
      <c r="E71" s="52"/>
      <c r="F71" s="106"/>
    </row>
    <row r="72" spans="2:6">
      <c r="B72" s="52"/>
      <c r="C72" s="52"/>
      <c r="D72" s="52"/>
      <c r="E72" s="52"/>
      <c r="F72" s="106"/>
    </row>
    <row r="73" spans="2:6">
      <c r="B73" s="52"/>
      <c r="C73" s="52"/>
      <c r="D73" s="52"/>
      <c r="E73" s="52"/>
      <c r="F73" s="106"/>
    </row>
    <row r="74" spans="2:6">
      <c r="B74" s="52"/>
      <c r="C74" s="52"/>
      <c r="D74" s="52"/>
      <c r="E74" s="52"/>
      <c r="F74" s="106"/>
    </row>
    <row r="75" spans="2:6">
      <c r="B75" s="52"/>
      <c r="C75" s="52"/>
      <c r="D75" s="52"/>
      <c r="E75" s="52"/>
      <c r="F75" s="106"/>
    </row>
    <row r="76" spans="2:6">
      <c r="B76" s="52"/>
      <c r="C76" s="52"/>
      <c r="D76" s="52"/>
      <c r="E76" s="52"/>
      <c r="F76" s="106"/>
    </row>
    <row r="77" spans="2:6">
      <c r="B77" s="52"/>
      <c r="C77" s="52"/>
      <c r="D77" s="52"/>
      <c r="E77" s="52"/>
      <c r="F77" s="106"/>
    </row>
    <row r="78" spans="2:6">
      <c r="B78" s="52"/>
      <c r="C78" s="52"/>
      <c r="D78" s="52"/>
      <c r="E78" s="52"/>
      <c r="F78" s="106"/>
    </row>
    <row r="79" spans="2:6">
      <c r="B79" s="52"/>
      <c r="C79" s="52"/>
      <c r="D79" s="52"/>
      <c r="E79" s="52"/>
      <c r="F79" s="106"/>
    </row>
    <row r="80" spans="2:6">
      <c r="B80" s="52"/>
      <c r="C80" s="52"/>
      <c r="D80" s="52"/>
      <c r="E80" s="52"/>
      <c r="F80" s="106"/>
    </row>
    <row r="81" spans="2:6">
      <c r="B81" s="52"/>
      <c r="C81" s="52"/>
      <c r="D81" s="52"/>
      <c r="E81" s="52"/>
      <c r="F81" s="106"/>
    </row>
    <row r="82" spans="2:6">
      <c r="B82" s="52"/>
      <c r="C82" s="52"/>
      <c r="D82" s="52"/>
      <c r="E82" s="52"/>
      <c r="F82" s="106"/>
    </row>
    <row r="83" spans="2:6">
      <c r="B83" s="52"/>
      <c r="C83" s="52"/>
      <c r="D83" s="52"/>
      <c r="E83" s="52"/>
      <c r="F83" s="106"/>
    </row>
    <row r="84" spans="2:6">
      <c r="B84" s="52"/>
      <c r="C84" s="52"/>
      <c r="D84" s="52"/>
      <c r="E84" s="52"/>
      <c r="F84" s="106"/>
    </row>
  </sheetData>
  <mergeCells count="9">
    <mergeCell ref="A1:AD1"/>
    <mergeCell ref="A3:AD3"/>
    <mergeCell ref="F6:I6"/>
    <mergeCell ref="J6:M6"/>
    <mergeCell ref="N6:Q6"/>
    <mergeCell ref="R6:U6"/>
    <mergeCell ref="V6:Y6"/>
    <mergeCell ref="Z6:AC6"/>
    <mergeCell ref="A4:AD4"/>
  </mergeCells>
  <pageMargins left="0.17" right="0.17" top="0.17" bottom="0.16" header="0.08" footer="0.16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opLeftCell="A73" zoomScaleNormal="100" workbookViewId="0">
      <selection activeCell="L88" sqref="L88"/>
    </sheetView>
  </sheetViews>
  <sheetFormatPr defaultRowHeight="18"/>
  <cols>
    <col min="1" max="1" width="3.140625" style="10" customWidth="1"/>
    <col min="2" max="2" width="16.7109375" style="52" customWidth="1"/>
    <col min="3" max="3" width="11.140625" style="1" customWidth="1"/>
    <col min="4" max="4" width="4.42578125" style="2" customWidth="1"/>
    <col min="5" max="10" width="8.5703125" style="2" customWidth="1"/>
    <col min="11" max="11" width="10.42578125" style="5" customWidth="1"/>
    <col min="12" max="12" width="9.140625" style="1"/>
    <col min="13" max="14" width="8.85546875" customWidth="1"/>
    <col min="15" max="16384" width="9.140625" style="1"/>
  </cols>
  <sheetData>
    <row r="1" spans="1:15" ht="27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5" ht="6.75" customHeight="1">
      <c r="A2" s="4"/>
      <c r="D2" s="1"/>
      <c r="K2" s="209"/>
    </row>
    <row r="3" spans="1:15">
      <c r="A3" s="216" t="s">
        <v>197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5" ht="20.25">
      <c r="A4" s="16"/>
      <c r="B4" s="80"/>
      <c r="C4" s="16"/>
      <c r="D4" s="16"/>
      <c r="E4" s="16"/>
      <c r="F4" s="16"/>
      <c r="G4" s="16"/>
      <c r="H4" s="16"/>
      <c r="I4" s="16"/>
      <c r="J4" s="16"/>
      <c r="K4" s="16"/>
    </row>
    <row r="5" spans="1:15" ht="15.75">
      <c r="A5" s="217" t="s">
        <v>268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5" ht="15.75" customHeight="1">
      <c r="A6" s="210"/>
      <c r="B6" s="57"/>
      <c r="C6" s="210"/>
      <c r="D6" s="210"/>
      <c r="E6" s="210"/>
      <c r="F6" s="210"/>
      <c r="G6" s="210"/>
      <c r="H6" s="210"/>
      <c r="I6" s="210"/>
      <c r="J6" s="210"/>
      <c r="K6" s="210"/>
    </row>
    <row r="7" spans="1:15" customFormat="1" ht="29.25" customHeight="1">
      <c r="A7" s="9"/>
      <c r="B7" s="40"/>
      <c r="C7" s="2"/>
      <c r="D7" s="2"/>
      <c r="K7" s="8" t="s">
        <v>5</v>
      </c>
      <c r="O7" s="1"/>
    </row>
    <row r="8" spans="1:15" customFormat="1" ht="4.5" customHeight="1">
      <c r="A8" s="9"/>
      <c r="B8" s="51"/>
      <c r="C8" s="24"/>
      <c r="D8" s="86"/>
      <c r="E8" s="3"/>
      <c r="F8" s="3"/>
      <c r="G8" s="3"/>
      <c r="H8" s="3"/>
      <c r="I8" s="3"/>
      <c r="J8" s="3"/>
      <c r="K8" s="13"/>
      <c r="L8" s="84"/>
      <c r="O8" s="1"/>
    </row>
    <row r="9" spans="1:15" customFormat="1" ht="16.5" customHeight="1">
      <c r="A9" s="33" t="s">
        <v>8</v>
      </c>
      <c r="B9" s="120" t="s">
        <v>18</v>
      </c>
      <c r="C9" s="121"/>
      <c r="D9" s="126"/>
      <c r="E9" s="2"/>
      <c r="F9" s="2"/>
      <c r="G9" s="2"/>
      <c r="H9" s="2"/>
      <c r="I9" s="2"/>
      <c r="J9" s="2"/>
      <c r="K9" s="5"/>
      <c r="L9" s="84"/>
      <c r="O9" s="1"/>
    </row>
    <row r="10" spans="1:15" customFormat="1" ht="16.5" customHeight="1">
      <c r="A10" s="33"/>
      <c r="B10" s="115" t="s">
        <v>211</v>
      </c>
      <c r="C10" s="108" t="s">
        <v>21</v>
      </c>
      <c r="D10" s="127">
        <v>2006</v>
      </c>
      <c r="E10" s="28">
        <v>12</v>
      </c>
      <c r="F10" s="28">
        <v>10.25</v>
      </c>
      <c r="G10" s="28">
        <v>11.55</v>
      </c>
      <c r="H10" s="28">
        <v>11.05</v>
      </c>
      <c r="I10" s="28">
        <v>11.2</v>
      </c>
      <c r="J10" s="28">
        <v>11.5</v>
      </c>
      <c r="K10" s="13"/>
      <c r="L10" s="84"/>
      <c r="O10" s="1"/>
    </row>
    <row r="11" spans="1:15" customFormat="1" ht="16.5" customHeight="1">
      <c r="A11" s="33"/>
      <c r="B11" s="115" t="s">
        <v>209</v>
      </c>
      <c r="C11" s="108" t="s">
        <v>210</v>
      </c>
      <c r="D11" s="127">
        <v>2005</v>
      </c>
      <c r="E11" s="28">
        <v>11.7</v>
      </c>
      <c r="F11" s="28">
        <v>11.4</v>
      </c>
      <c r="G11" s="28">
        <v>11.3</v>
      </c>
      <c r="H11" s="28">
        <v>11.9</v>
      </c>
      <c r="I11" s="28">
        <v>11.8</v>
      </c>
      <c r="J11" s="28">
        <v>10.85</v>
      </c>
      <c r="K11" s="13"/>
      <c r="L11" s="84"/>
      <c r="O11" s="1"/>
    </row>
    <row r="12" spans="1:15" customFormat="1" ht="16.5" customHeight="1">
      <c r="A12" s="33"/>
      <c r="B12" s="115" t="s">
        <v>212</v>
      </c>
      <c r="C12" s="108" t="s">
        <v>129</v>
      </c>
      <c r="D12" s="127">
        <v>2005</v>
      </c>
      <c r="E12" s="12">
        <v>11.85</v>
      </c>
      <c r="F12" s="12">
        <v>11.05</v>
      </c>
      <c r="G12" s="12">
        <v>10.7</v>
      </c>
      <c r="H12" s="12">
        <v>11.05</v>
      </c>
      <c r="I12" s="28">
        <v>11.2</v>
      </c>
      <c r="J12" s="12">
        <v>10.85</v>
      </c>
      <c r="K12" s="13"/>
      <c r="L12" s="84"/>
      <c r="O12" s="1"/>
    </row>
    <row r="13" spans="1:15" customFormat="1" ht="16.5" customHeight="1">
      <c r="A13" s="33"/>
      <c r="B13" s="52"/>
      <c r="C13" s="1"/>
      <c r="D13" s="17"/>
      <c r="E13" s="14">
        <f t="shared" ref="E13:J13" si="0">IF(SUM(E10:E12)&gt;0,LARGE(E10:E12,1)+LARGE(E10:E12,2))</f>
        <v>23.85</v>
      </c>
      <c r="F13" s="14">
        <f t="shared" si="0"/>
        <v>22.450000000000003</v>
      </c>
      <c r="G13" s="14">
        <f t="shared" si="0"/>
        <v>22.85</v>
      </c>
      <c r="H13" s="14">
        <f t="shared" si="0"/>
        <v>22.950000000000003</v>
      </c>
      <c r="I13" s="14">
        <f t="shared" si="0"/>
        <v>23</v>
      </c>
      <c r="J13" s="14">
        <f t="shared" si="0"/>
        <v>22.35</v>
      </c>
      <c r="K13" s="6">
        <f>SUM(E13:J13)</f>
        <v>137.45000000000002</v>
      </c>
      <c r="L13" s="83"/>
      <c r="O13" s="1"/>
    </row>
    <row r="14" spans="1:15" customFormat="1" ht="16.5" customHeight="1">
      <c r="A14" s="34"/>
      <c r="B14" s="52"/>
      <c r="C14" s="7"/>
      <c r="D14" s="17"/>
      <c r="E14" s="2"/>
      <c r="F14" s="2"/>
      <c r="G14" s="2"/>
      <c r="H14" s="2"/>
      <c r="I14" s="2"/>
      <c r="J14" s="2"/>
      <c r="K14" s="13"/>
      <c r="L14" s="84"/>
      <c r="O14" s="1"/>
    </row>
    <row r="15" spans="1:15" ht="16.5" customHeight="1">
      <c r="A15" s="33" t="s">
        <v>12</v>
      </c>
      <c r="B15" s="116" t="s">
        <v>39</v>
      </c>
      <c r="C15" s="119"/>
      <c r="D15" s="124"/>
      <c r="E15" s="3"/>
      <c r="F15" s="3"/>
      <c r="G15" s="3"/>
      <c r="H15" s="3"/>
      <c r="I15" s="3"/>
      <c r="J15" s="3"/>
      <c r="K15" s="13"/>
      <c r="L15" s="84"/>
      <c r="O15"/>
    </row>
    <row r="16" spans="1:15" ht="16.5" customHeight="1">
      <c r="A16" s="33"/>
      <c r="B16" s="117" t="s">
        <v>206</v>
      </c>
      <c r="C16" s="118" t="s">
        <v>10</v>
      </c>
      <c r="D16" s="125" t="s">
        <v>207</v>
      </c>
      <c r="E16" s="28">
        <v>12.3</v>
      </c>
      <c r="F16" s="28">
        <v>10.4</v>
      </c>
      <c r="G16" s="28">
        <v>11.35</v>
      </c>
      <c r="H16" s="28">
        <v>12</v>
      </c>
      <c r="I16" s="28">
        <v>11.6</v>
      </c>
      <c r="J16" s="28">
        <v>11.4</v>
      </c>
      <c r="K16" s="13"/>
      <c r="L16" s="84"/>
      <c r="O16"/>
    </row>
    <row r="17" spans="1:15" ht="16.5" customHeight="1">
      <c r="A17" s="33"/>
      <c r="B17" s="117" t="s">
        <v>228</v>
      </c>
      <c r="C17" s="118" t="s">
        <v>21</v>
      </c>
      <c r="D17" s="125" t="s">
        <v>217</v>
      </c>
      <c r="E17" s="28">
        <v>10.8</v>
      </c>
      <c r="F17" s="28">
        <v>9</v>
      </c>
      <c r="G17" s="28">
        <v>10.6</v>
      </c>
      <c r="H17" s="28">
        <v>10.6</v>
      </c>
      <c r="I17" s="28">
        <v>10.4</v>
      </c>
      <c r="J17" s="28">
        <v>10.45</v>
      </c>
      <c r="K17" s="13"/>
      <c r="L17" s="84"/>
      <c r="O17"/>
    </row>
    <row r="18" spans="1:15" ht="16.5" customHeight="1">
      <c r="A18" s="33"/>
      <c r="B18" s="107" t="s">
        <v>66</v>
      </c>
      <c r="C18" s="108" t="s">
        <v>14</v>
      </c>
      <c r="D18" s="125" t="s">
        <v>207</v>
      </c>
      <c r="E18" s="28">
        <v>12.1</v>
      </c>
      <c r="F18" s="28">
        <v>9.3000000000000007</v>
      </c>
      <c r="G18" s="28">
        <v>11.25</v>
      </c>
      <c r="H18" s="28">
        <v>11.15</v>
      </c>
      <c r="I18" s="28">
        <v>11.8</v>
      </c>
      <c r="J18" s="28">
        <v>10.75</v>
      </c>
      <c r="K18" s="13"/>
      <c r="L18" s="84"/>
      <c r="O18"/>
    </row>
    <row r="19" spans="1:15" ht="16.5" customHeight="1">
      <c r="A19" s="33"/>
      <c r="B19" s="51"/>
      <c r="C19" s="24"/>
      <c r="D19" s="86"/>
      <c r="E19" s="14">
        <f t="shared" ref="E19:J19" si="1">IF(SUM(E16:E18)&gt;0,LARGE(E16:E18,1)+LARGE(E16:E18,2))</f>
        <v>24.4</v>
      </c>
      <c r="F19" s="14">
        <f t="shared" si="1"/>
        <v>19.700000000000003</v>
      </c>
      <c r="G19" s="14">
        <f t="shared" si="1"/>
        <v>22.6</v>
      </c>
      <c r="H19" s="14">
        <f t="shared" si="1"/>
        <v>23.15</v>
      </c>
      <c r="I19" s="14">
        <f t="shared" si="1"/>
        <v>23.4</v>
      </c>
      <c r="J19" s="14">
        <f t="shared" si="1"/>
        <v>22.15</v>
      </c>
      <c r="K19" s="6">
        <f>SUM(E19:J19)</f>
        <v>135.4</v>
      </c>
      <c r="L19" s="83"/>
      <c r="O19"/>
    </row>
    <row r="20" spans="1:15" ht="16.5" customHeight="1">
      <c r="A20" s="34"/>
      <c r="B20" s="51"/>
      <c r="C20" s="24"/>
      <c r="D20" s="86"/>
      <c r="E20" s="3"/>
      <c r="F20" s="3"/>
      <c r="G20" s="3"/>
      <c r="H20" s="3"/>
      <c r="I20" s="3"/>
      <c r="J20" s="3"/>
      <c r="K20" s="13"/>
      <c r="L20" s="84"/>
      <c r="O20"/>
    </row>
    <row r="21" spans="1:15" ht="16.5" customHeight="1">
      <c r="A21" s="33" t="s">
        <v>15</v>
      </c>
      <c r="B21" s="110" t="s">
        <v>50</v>
      </c>
      <c r="C21" s="111"/>
      <c r="D21" s="128"/>
      <c r="L21" s="84"/>
      <c r="O21"/>
    </row>
    <row r="22" spans="1:15" ht="16.5" customHeight="1">
      <c r="A22" s="33"/>
      <c r="B22" s="112" t="s">
        <v>208</v>
      </c>
      <c r="C22" s="113" t="s">
        <v>24</v>
      </c>
      <c r="D22" s="129" t="s">
        <v>207</v>
      </c>
      <c r="E22" s="28">
        <v>12.7</v>
      </c>
      <c r="F22" s="28">
        <v>11.15</v>
      </c>
      <c r="G22" s="28">
        <v>11</v>
      </c>
      <c r="H22" s="28">
        <v>11.2</v>
      </c>
      <c r="I22" s="28">
        <v>11.95</v>
      </c>
      <c r="J22" s="28">
        <v>11.05</v>
      </c>
      <c r="K22" s="13"/>
      <c r="L22" s="84"/>
      <c r="O22"/>
    </row>
    <row r="23" spans="1:15" ht="16.5" customHeight="1">
      <c r="A23" s="33"/>
      <c r="B23" s="112"/>
      <c r="C23" s="113"/>
      <c r="D23" s="129"/>
      <c r="E23" s="28"/>
      <c r="F23" s="28"/>
      <c r="G23" s="28"/>
      <c r="H23" s="28"/>
      <c r="I23" s="28"/>
      <c r="J23" s="28"/>
      <c r="K23" s="13"/>
      <c r="L23" s="84"/>
    </row>
    <row r="24" spans="1:15" ht="16.5" customHeight="1">
      <c r="A24" s="33"/>
      <c r="B24" s="112" t="s">
        <v>222</v>
      </c>
      <c r="C24" s="113" t="s">
        <v>223</v>
      </c>
      <c r="D24" s="129" t="s">
        <v>207</v>
      </c>
      <c r="E24" s="12">
        <v>11.7</v>
      </c>
      <c r="F24" s="12">
        <v>9.8000000000000007</v>
      </c>
      <c r="G24" s="12">
        <v>11</v>
      </c>
      <c r="H24" s="12">
        <v>10.9</v>
      </c>
      <c r="I24" s="28">
        <v>11.5</v>
      </c>
      <c r="J24" s="12">
        <v>10.25</v>
      </c>
      <c r="K24" s="13"/>
      <c r="L24" s="84"/>
    </row>
    <row r="25" spans="1:15" ht="16.5" customHeight="1">
      <c r="A25" s="33"/>
      <c r="D25" s="17"/>
      <c r="E25" s="14">
        <f t="shared" ref="E25:J25" si="2">IF(SUM(E22:E24)&gt;0,LARGE(E22:E24,1)+LARGE(E22:E24,2))</f>
        <v>24.4</v>
      </c>
      <c r="F25" s="14">
        <f t="shared" si="2"/>
        <v>20.950000000000003</v>
      </c>
      <c r="G25" s="14">
        <f t="shared" si="2"/>
        <v>22</v>
      </c>
      <c r="H25" s="14">
        <f t="shared" si="2"/>
        <v>22.1</v>
      </c>
      <c r="I25" s="14">
        <f t="shared" si="2"/>
        <v>23.45</v>
      </c>
      <c r="J25" s="14">
        <f t="shared" si="2"/>
        <v>21.3</v>
      </c>
      <c r="K25" s="6">
        <f>SUM(E25:J25)</f>
        <v>134.19999999999999</v>
      </c>
      <c r="L25" s="83"/>
    </row>
    <row r="26" spans="1:15" ht="16.5" customHeight="1">
      <c r="A26" s="34"/>
      <c r="B26" s="85"/>
      <c r="C26" s="3"/>
      <c r="D26" s="86"/>
      <c r="E26" s="27"/>
      <c r="F26" s="27"/>
      <c r="G26" s="27"/>
      <c r="H26" s="27"/>
      <c r="I26" s="27"/>
      <c r="J26" s="27"/>
      <c r="K26" s="32"/>
      <c r="L26" s="84"/>
    </row>
    <row r="27" spans="1:15" ht="16.5" customHeight="1">
      <c r="A27" s="33" t="s">
        <v>19</v>
      </c>
      <c r="B27" s="120" t="s">
        <v>220</v>
      </c>
      <c r="C27" s="121"/>
      <c r="D27" s="126"/>
      <c r="E27" s="3"/>
      <c r="F27" s="3"/>
      <c r="G27" s="3"/>
      <c r="H27" s="3"/>
      <c r="I27" s="3"/>
      <c r="J27" s="3"/>
      <c r="K27" s="13"/>
      <c r="L27" s="84"/>
    </row>
    <row r="28" spans="1:15" ht="16.5" customHeight="1">
      <c r="A28" s="33"/>
      <c r="B28" s="115" t="s">
        <v>225</v>
      </c>
      <c r="C28" s="108" t="s">
        <v>158</v>
      </c>
      <c r="D28" s="127">
        <v>2005</v>
      </c>
      <c r="E28" s="28">
        <v>11.3</v>
      </c>
      <c r="F28" s="28">
        <v>10.050000000000001</v>
      </c>
      <c r="G28" s="28">
        <v>10.199999999999999</v>
      </c>
      <c r="H28" s="28">
        <v>11.3</v>
      </c>
      <c r="I28" s="28">
        <v>9.8000000000000007</v>
      </c>
      <c r="J28" s="28">
        <v>9.85</v>
      </c>
      <c r="K28" s="13"/>
      <c r="L28" s="84"/>
    </row>
    <row r="29" spans="1:15" ht="16.5" customHeight="1">
      <c r="A29" s="33"/>
      <c r="B29" s="115" t="s">
        <v>233</v>
      </c>
      <c r="C29" s="108" t="s">
        <v>193</v>
      </c>
      <c r="D29" s="127">
        <v>2006</v>
      </c>
      <c r="E29" s="28">
        <v>11.65</v>
      </c>
      <c r="F29" s="28">
        <v>9.5500000000000007</v>
      </c>
      <c r="G29" s="28">
        <v>10.1</v>
      </c>
      <c r="H29" s="28">
        <v>11.1</v>
      </c>
      <c r="I29" s="28">
        <v>9.85</v>
      </c>
      <c r="J29" s="28">
        <v>9.3000000000000007</v>
      </c>
      <c r="K29" s="13"/>
      <c r="L29" s="84"/>
    </row>
    <row r="30" spans="1:15" ht="16.5" customHeight="1">
      <c r="A30" s="34"/>
      <c r="B30" s="115" t="s">
        <v>219</v>
      </c>
      <c r="C30" s="108" t="s">
        <v>158</v>
      </c>
      <c r="D30" s="127">
        <v>2005</v>
      </c>
      <c r="E30" s="12">
        <v>11.4</v>
      </c>
      <c r="F30" s="12">
        <v>10.15</v>
      </c>
      <c r="G30" s="12">
        <v>10.6</v>
      </c>
      <c r="H30" s="12">
        <v>11.65</v>
      </c>
      <c r="I30" s="12">
        <v>11.2</v>
      </c>
      <c r="J30" s="12">
        <v>10.75</v>
      </c>
      <c r="K30" s="13"/>
      <c r="L30" s="84"/>
    </row>
    <row r="31" spans="1:15" ht="16.5" customHeight="1">
      <c r="A31" s="33"/>
      <c r="B31" s="51"/>
      <c r="C31" s="24"/>
      <c r="D31" s="86"/>
      <c r="E31" s="14">
        <f t="shared" ref="E31:J31" si="3">IF(SUM(E28:E30)&gt;0,LARGE(E28:E30,1)+LARGE(E28:E30,2))</f>
        <v>23.05</v>
      </c>
      <c r="F31" s="14">
        <f t="shared" si="3"/>
        <v>20.200000000000003</v>
      </c>
      <c r="G31" s="14">
        <f t="shared" si="3"/>
        <v>20.799999999999997</v>
      </c>
      <c r="H31" s="14">
        <f t="shared" si="3"/>
        <v>22.950000000000003</v>
      </c>
      <c r="I31" s="14">
        <f t="shared" si="3"/>
        <v>21.049999999999997</v>
      </c>
      <c r="J31" s="14">
        <f t="shared" si="3"/>
        <v>20.6</v>
      </c>
      <c r="K31" s="6">
        <f>SUM(E31:J31)</f>
        <v>128.65</v>
      </c>
      <c r="L31" s="83"/>
    </row>
    <row r="32" spans="1:15" ht="16.5" customHeight="1">
      <c r="A32" s="34"/>
      <c r="B32" s="51"/>
      <c r="C32" s="24"/>
      <c r="D32" s="25"/>
      <c r="E32" s="3"/>
      <c r="F32" s="3"/>
      <c r="G32" s="3"/>
      <c r="H32" s="3"/>
      <c r="I32" s="3"/>
      <c r="J32" s="3"/>
      <c r="K32" s="13"/>
      <c r="L32" s="84"/>
    </row>
    <row r="33" spans="1:12" ht="16.5" customHeight="1">
      <c r="A33" s="33" t="s">
        <v>22</v>
      </c>
      <c r="B33" s="104" t="s">
        <v>205</v>
      </c>
      <c r="C33" s="105"/>
      <c r="D33" s="122"/>
      <c r="L33" s="84"/>
    </row>
    <row r="34" spans="1:12" ht="16.5" customHeight="1">
      <c r="A34" s="33"/>
      <c r="B34" s="107" t="s">
        <v>255</v>
      </c>
      <c r="C34" s="108" t="s">
        <v>158</v>
      </c>
      <c r="D34" s="123">
        <v>2006</v>
      </c>
      <c r="E34" s="28">
        <v>10.9</v>
      </c>
      <c r="F34" s="28">
        <v>8.9</v>
      </c>
      <c r="G34" s="28">
        <v>9.3000000000000007</v>
      </c>
      <c r="H34" s="28">
        <v>10.6</v>
      </c>
      <c r="I34" s="28">
        <v>8.8000000000000007</v>
      </c>
      <c r="J34" s="28">
        <v>8.15</v>
      </c>
      <c r="L34" s="84"/>
    </row>
    <row r="35" spans="1:12" ht="16.5" customHeight="1">
      <c r="A35" s="33"/>
      <c r="B35" s="107" t="s">
        <v>249</v>
      </c>
      <c r="C35" s="108" t="s">
        <v>190</v>
      </c>
      <c r="D35" s="123">
        <v>2006</v>
      </c>
      <c r="E35" s="28">
        <v>11.2</v>
      </c>
      <c r="F35" s="28">
        <v>8.75</v>
      </c>
      <c r="G35" s="28">
        <v>9.65</v>
      </c>
      <c r="H35" s="28">
        <v>10.3</v>
      </c>
      <c r="I35" s="28">
        <v>7.9</v>
      </c>
      <c r="J35" s="28">
        <v>9.1999999999999993</v>
      </c>
      <c r="L35" s="84"/>
    </row>
    <row r="36" spans="1:12" ht="16.5" customHeight="1">
      <c r="A36" s="209"/>
      <c r="B36" s="107" t="s">
        <v>203</v>
      </c>
      <c r="C36" s="108" t="s">
        <v>204</v>
      </c>
      <c r="D36" s="123">
        <v>2006</v>
      </c>
      <c r="E36" s="12">
        <v>12.65</v>
      </c>
      <c r="F36" s="12">
        <v>10.85</v>
      </c>
      <c r="G36" s="12">
        <v>11.05</v>
      </c>
      <c r="H36" s="12">
        <v>11.7</v>
      </c>
      <c r="I36" s="28">
        <v>11.7</v>
      </c>
      <c r="J36" s="12">
        <v>11.2</v>
      </c>
      <c r="L36" s="84"/>
    </row>
    <row r="37" spans="1:12" ht="16.5" customHeight="1">
      <c r="A37" s="209"/>
      <c r="D37" s="17"/>
      <c r="E37" s="14">
        <f t="shared" ref="E37:J37" si="4">IF(SUM(E34:E36)&gt;0,LARGE(E34:E36,1)+LARGE(E34:E36,2))</f>
        <v>23.85</v>
      </c>
      <c r="F37" s="14">
        <f t="shared" si="4"/>
        <v>19.75</v>
      </c>
      <c r="G37" s="14">
        <f t="shared" si="4"/>
        <v>20.700000000000003</v>
      </c>
      <c r="H37" s="14">
        <f t="shared" si="4"/>
        <v>22.299999999999997</v>
      </c>
      <c r="I37" s="14">
        <f t="shared" si="4"/>
        <v>20.5</v>
      </c>
      <c r="J37" s="14">
        <f t="shared" si="4"/>
        <v>20.399999999999999</v>
      </c>
      <c r="K37" s="6">
        <f>SUM(E37:J37)</f>
        <v>127.5</v>
      </c>
      <c r="L37" s="83"/>
    </row>
    <row r="38" spans="1:12" ht="16.5" customHeight="1">
      <c r="A38" s="9"/>
      <c r="B38" s="51"/>
      <c r="C38" s="24"/>
      <c r="D38" s="86"/>
      <c r="E38" s="3"/>
      <c r="F38" s="3"/>
      <c r="G38" s="3"/>
      <c r="H38" s="3"/>
      <c r="I38" s="3"/>
      <c r="J38" s="3"/>
      <c r="K38" s="13"/>
      <c r="L38" s="84"/>
    </row>
    <row r="39" spans="1:12" ht="16.5" customHeight="1">
      <c r="A39" s="209" t="s">
        <v>26</v>
      </c>
      <c r="B39" s="116" t="s">
        <v>269</v>
      </c>
      <c r="C39" s="105"/>
      <c r="D39" s="122"/>
      <c r="L39" s="84"/>
    </row>
    <row r="40" spans="1:12" ht="16.5" customHeight="1">
      <c r="A40" s="209"/>
      <c r="B40" s="117" t="s">
        <v>240</v>
      </c>
      <c r="C40" s="118" t="s">
        <v>241</v>
      </c>
      <c r="D40" s="125" t="s">
        <v>217</v>
      </c>
      <c r="E40" s="28">
        <v>10.7</v>
      </c>
      <c r="F40" s="28">
        <v>9.4</v>
      </c>
      <c r="G40" s="28">
        <v>10.3</v>
      </c>
      <c r="H40" s="28">
        <v>10.9</v>
      </c>
      <c r="I40" s="28">
        <v>9.9499999999999993</v>
      </c>
      <c r="J40" s="28">
        <v>9</v>
      </c>
      <c r="K40" s="13"/>
      <c r="L40" s="84"/>
    </row>
    <row r="41" spans="1:12" ht="16.5" customHeight="1">
      <c r="A41" s="209"/>
      <c r="B41" s="117" t="s">
        <v>216</v>
      </c>
      <c r="C41" s="118" t="s">
        <v>117</v>
      </c>
      <c r="D41" s="125" t="s">
        <v>217</v>
      </c>
      <c r="E41" s="28">
        <v>12.4</v>
      </c>
      <c r="F41" s="28">
        <v>9.65</v>
      </c>
      <c r="G41" s="28">
        <v>10.9</v>
      </c>
      <c r="H41" s="28">
        <v>11.1</v>
      </c>
      <c r="I41" s="28">
        <v>11.2</v>
      </c>
      <c r="J41" s="28">
        <v>11</v>
      </c>
      <c r="K41" s="13"/>
      <c r="L41" s="84"/>
    </row>
    <row r="42" spans="1:12" ht="16.5" customHeight="1">
      <c r="A42" s="209"/>
      <c r="B42" s="107" t="s">
        <v>246</v>
      </c>
      <c r="C42" s="108" t="s">
        <v>14</v>
      </c>
      <c r="D42" s="123">
        <v>2005</v>
      </c>
      <c r="E42" s="12">
        <v>11</v>
      </c>
      <c r="F42" s="12">
        <v>8.6999999999999993</v>
      </c>
      <c r="G42" s="12">
        <v>9.5500000000000007</v>
      </c>
      <c r="H42" s="12">
        <v>10.8</v>
      </c>
      <c r="I42" s="28">
        <v>8.9</v>
      </c>
      <c r="J42" s="12">
        <v>9</v>
      </c>
      <c r="K42" s="13"/>
      <c r="L42" s="84"/>
    </row>
    <row r="43" spans="1:12" ht="16.5" customHeight="1">
      <c r="A43" s="209"/>
      <c r="D43" s="17"/>
      <c r="E43" s="14">
        <f t="shared" ref="E43:J43" si="5">IF(SUM(E40:E42)&gt;0,LARGE(E40:E42,1)+LARGE(E40:E42,2))</f>
        <v>23.4</v>
      </c>
      <c r="F43" s="14">
        <f t="shared" si="5"/>
        <v>19.05</v>
      </c>
      <c r="G43" s="14">
        <f t="shared" si="5"/>
        <v>21.200000000000003</v>
      </c>
      <c r="H43" s="14">
        <f t="shared" si="5"/>
        <v>22</v>
      </c>
      <c r="I43" s="14">
        <f t="shared" si="5"/>
        <v>21.15</v>
      </c>
      <c r="J43" s="14">
        <f t="shared" si="5"/>
        <v>20</v>
      </c>
      <c r="K43" s="6">
        <f>SUM(E43:J43)</f>
        <v>126.80000000000001</v>
      </c>
      <c r="L43" s="83"/>
    </row>
    <row r="44" spans="1:12" ht="16.5" customHeight="1">
      <c r="A44" s="9"/>
      <c r="B44" s="51"/>
      <c r="C44" s="24"/>
      <c r="D44" s="86"/>
      <c r="E44" s="3"/>
      <c r="F44" s="3"/>
      <c r="G44" s="3"/>
      <c r="H44" s="3"/>
      <c r="I44" s="3"/>
      <c r="J44" s="3"/>
      <c r="K44" s="13"/>
      <c r="L44" s="84"/>
    </row>
    <row r="45" spans="1:12" ht="16.5" customHeight="1">
      <c r="A45" s="209" t="s">
        <v>29</v>
      </c>
      <c r="B45" s="104" t="s">
        <v>46</v>
      </c>
      <c r="C45" s="105"/>
      <c r="D45" s="122"/>
      <c r="E45" s="3"/>
      <c r="F45" s="3"/>
      <c r="G45" s="3"/>
      <c r="H45" s="3"/>
      <c r="I45" s="3"/>
      <c r="J45" s="3"/>
      <c r="K45" s="13"/>
      <c r="L45" s="84"/>
    </row>
    <row r="46" spans="1:12" ht="16.5" customHeight="1">
      <c r="A46" s="209"/>
      <c r="B46" s="107" t="s">
        <v>265</v>
      </c>
      <c r="C46" s="108" t="s">
        <v>24</v>
      </c>
      <c r="D46" s="123">
        <v>2005</v>
      </c>
      <c r="E46" s="28">
        <v>11</v>
      </c>
      <c r="F46" s="28">
        <v>8.9499999999999993</v>
      </c>
      <c r="G46" s="28">
        <v>9.35</v>
      </c>
      <c r="H46" s="28">
        <v>10.9</v>
      </c>
      <c r="I46" s="28">
        <v>2.85</v>
      </c>
      <c r="J46" s="28">
        <v>8.9</v>
      </c>
      <c r="K46" s="13"/>
      <c r="L46" s="84"/>
    </row>
    <row r="47" spans="1:12" ht="16.5" customHeight="1">
      <c r="A47" s="209"/>
      <c r="B47" s="107" t="s">
        <v>238</v>
      </c>
      <c r="C47" s="108" t="s">
        <v>158</v>
      </c>
      <c r="D47" s="123">
        <v>2006</v>
      </c>
      <c r="E47" s="28">
        <v>12.1</v>
      </c>
      <c r="F47" s="28">
        <v>9.65</v>
      </c>
      <c r="G47" s="28">
        <v>9.65</v>
      </c>
      <c r="H47" s="28">
        <v>11</v>
      </c>
      <c r="I47" s="28">
        <v>9.8000000000000007</v>
      </c>
      <c r="J47" s="28">
        <v>8.15</v>
      </c>
      <c r="K47" s="13"/>
      <c r="L47" s="84"/>
    </row>
    <row r="48" spans="1:12" ht="16.5" customHeight="1">
      <c r="A48" s="209"/>
      <c r="B48" s="107" t="s">
        <v>221</v>
      </c>
      <c r="C48" s="108" t="s">
        <v>162</v>
      </c>
      <c r="D48" s="123">
        <v>2006</v>
      </c>
      <c r="E48" s="12">
        <v>11.1</v>
      </c>
      <c r="F48" s="12">
        <v>10.050000000000001</v>
      </c>
      <c r="G48" s="12">
        <v>10.9</v>
      </c>
      <c r="H48" s="12">
        <v>11.15</v>
      </c>
      <c r="I48" s="12">
        <v>11.2</v>
      </c>
      <c r="J48" s="12">
        <v>10.85</v>
      </c>
      <c r="K48" s="13"/>
      <c r="L48" s="84"/>
    </row>
    <row r="49" spans="1:12" ht="16.5" customHeight="1">
      <c r="A49" s="209"/>
      <c r="B49" s="51"/>
      <c r="C49" s="24"/>
      <c r="D49" s="86"/>
      <c r="E49" s="14">
        <f t="shared" ref="E49:J49" si="6">IF(SUM(E46:E48)&gt;0,LARGE(E46:E48,1)+LARGE(E46:E48,2))</f>
        <v>23.2</v>
      </c>
      <c r="F49" s="14">
        <f t="shared" si="6"/>
        <v>19.700000000000003</v>
      </c>
      <c r="G49" s="14">
        <f t="shared" si="6"/>
        <v>20.55</v>
      </c>
      <c r="H49" s="14">
        <f t="shared" si="6"/>
        <v>22.15</v>
      </c>
      <c r="I49" s="14">
        <f t="shared" si="6"/>
        <v>21</v>
      </c>
      <c r="J49" s="14">
        <f t="shared" si="6"/>
        <v>19.75</v>
      </c>
      <c r="K49" s="6">
        <f>SUM(E49:J49)</f>
        <v>126.35</v>
      </c>
      <c r="L49" s="83"/>
    </row>
    <row r="50" spans="1:12" ht="3.75" customHeight="1">
      <c r="A50" s="9"/>
      <c r="B50" s="51"/>
      <c r="C50" s="24"/>
      <c r="D50" s="86"/>
      <c r="E50" s="3"/>
      <c r="F50" s="3"/>
      <c r="G50" s="3"/>
      <c r="H50" s="3"/>
      <c r="I50" s="3"/>
      <c r="J50" s="3"/>
      <c r="K50" s="13"/>
      <c r="L50" s="84"/>
    </row>
    <row r="51" spans="1:12">
      <c r="A51" s="209" t="s">
        <v>33</v>
      </c>
      <c r="B51" s="116" t="s">
        <v>25</v>
      </c>
      <c r="C51" s="105"/>
      <c r="D51" s="122"/>
      <c r="L51" s="84"/>
    </row>
    <row r="52" spans="1:12">
      <c r="A52" s="209"/>
      <c r="B52" s="107" t="s">
        <v>229</v>
      </c>
      <c r="C52" s="108" t="s">
        <v>230</v>
      </c>
      <c r="D52" s="125" t="s">
        <v>217</v>
      </c>
      <c r="E52" s="28">
        <v>11.05</v>
      </c>
      <c r="F52" s="28">
        <v>9.8000000000000007</v>
      </c>
      <c r="G52" s="28">
        <v>10.4</v>
      </c>
      <c r="H52" s="28">
        <v>10.7</v>
      </c>
      <c r="I52" s="28">
        <v>9.6</v>
      </c>
      <c r="J52" s="28">
        <v>10.25</v>
      </c>
      <c r="K52" s="13"/>
      <c r="L52" s="84"/>
    </row>
    <row r="53" spans="1:12">
      <c r="A53" s="209"/>
      <c r="B53" s="117" t="s">
        <v>224</v>
      </c>
      <c r="C53" s="118" t="s">
        <v>162</v>
      </c>
      <c r="D53" s="125" t="s">
        <v>207</v>
      </c>
      <c r="E53" s="28">
        <v>11.7</v>
      </c>
      <c r="F53" s="28">
        <v>9.75</v>
      </c>
      <c r="G53" s="28">
        <v>10.45</v>
      </c>
      <c r="H53" s="28">
        <v>10.8</v>
      </c>
      <c r="I53" s="28">
        <v>10.1</v>
      </c>
      <c r="J53" s="28">
        <v>10.85</v>
      </c>
      <c r="K53" s="13"/>
      <c r="L53" s="84"/>
    </row>
    <row r="54" spans="1:12">
      <c r="A54" s="209"/>
      <c r="D54" s="17"/>
      <c r="E54" s="14">
        <f t="shared" ref="E54:J54" si="7">IF(SUM(E52:E53)&gt;0,LARGE(E52:E53,1)+LARGE(E52:E53,2))</f>
        <v>22.75</v>
      </c>
      <c r="F54" s="14">
        <f t="shared" si="7"/>
        <v>19.55</v>
      </c>
      <c r="G54" s="14">
        <f t="shared" si="7"/>
        <v>20.85</v>
      </c>
      <c r="H54" s="14">
        <f t="shared" si="7"/>
        <v>21.5</v>
      </c>
      <c r="I54" s="14">
        <f t="shared" si="7"/>
        <v>19.7</v>
      </c>
      <c r="J54" s="14">
        <f t="shared" si="7"/>
        <v>21.1</v>
      </c>
      <c r="K54" s="6">
        <f>SUM(E54:J54)</f>
        <v>125.45000000000002</v>
      </c>
      <c r="L54" s="84"/>
    </row>
    <row r="55" spans="1:12" ht="3.75" customHeight="1">
      <c r="A55" s="9"/>
      <c r="B55" s="51"/>
      <c r="C55" s="24"/>
      <c r="D55" s="86"/>
      <c r="E55" s="3"/>
      <c r="F55" s="3"/>
      <c r="G55" s="3"/>
      <c r="H55" s="3"/>
      <c r="I55" s="3"/>
      <c r="J55" s="3"/>
      <c r="K55" s="13"/>
      <c r="L55" s="84"/>
    </row>
    <row r="56" spans="1:12">
      <c r="A56" s="209" t="s">
        <v>36</v>
      </c>
      <c r="B56" s="120" t="s">
        <v>200</v>
      </c>
      <c r="C56" s="121"/>
      <c r="D56" s="126"/>
      <c r="L56" s="84"/>
    </row>
    <row r="57" spans="1:12">
      <c r="A57" s="209"/>
      <c r="B57" s="115" t="s">
        <v>234</v>
      </c>
      <c r="C57" s="108" t="s">
        <v>178</v>
      </c>
      <c r="D57" s="127">
        <v>2005</v>
      </c>
      <c r="E57" s="28">
        <v>11.1</v>
      </c>
      <c r="F57" s="28">
        <v>9.65</v>
      </c>
      <c r="G57" s="28">
        <v>9.85</v>
      </c>
      <c r="H57" s="28">
        <v>10.3</v>
      </c>
      <c r="I57" s="28">
        <v>9.9</v>
      </c>
      <c r="J57" s="28">
        <v>10.55</v>
      </c>
      <c r="K57" s="13"/>
      <c r="L57" s="84"/>
    </row>
    <row r="58" spans="1:12">
      <c r="A58" s="209"/>
      <c r="B58" s="115" t="s">
        <v>239</v>
      </c>
      <c r="C58" s="108" t="s">
        <v>144</v>
      </c>
      <c r="D58" s="127">
        <v>2005</v>
      </c>
      <c r="E58" s="28">
        <v>11.7</v>
      </c>
      <c r="F58" s="28">
        <v>9.0500000000000007</v>
      </c>
      <c r="G58" s="28">
        <v>9.1999999999999993</v>
      </c>
      <c r="H58" s="28">
        <v>11</v>
      </c>
      <c r="I58" s="28">
        <v>9.6</v>
      </c>
      <c r="J58" s="28">
        <v>9.8000000000000007</v>
      </c>
      <c r="K58" s="13"/>
      <c r="L58" s="84"/>
    </row>
    <row r="59" spans="1:12">
      <c r="A59" s="209"/>
      <c r="B59" s="115" t="s">
        <v>164</v>
      </c>
      <c r="C59" s="108" t="s">
        <v>210</v>
      </c>
      <c r="D59" s="127">
        <v>2006</v>
      </c>
      <c r="E59" s="12">
        <v>11.85</v>
      </c>
      <c r="F59" s="12">
        <v>9.5500000000000007</v>
      </c>
      <c r="G59" s="12">
        <v>10.199999999999999</v>
      </c>
      <c r="H59" s="12">
        <v>10.8</v>
      </c>
      <c r="I59" s="28">
        <v>10</v>
      </c>
      <c r="J59" s="12">
        <v>10.199999999999999</v>
      </c>
      <c r="K59" s="13"/>
      <c r="L59" s="83"/>
    </row>
    <row r="60" spans="1:12" ht="15" customHeight="1">
      <c r="A60" s="9"/>
      <c r="D60" s="17"/>
      <c r="E60" s="14">
        <f t="shared" ref="E60:J60" si="8">IF(SUM(E57:E59)&gt;0,LARGE(E57:E59,1)+LARGE(E57:E59,2))</f>
        <v>23.549999999999997</v>
      </c>
      <c r="F60" s="14">
        <f t="shared" si="8"/>
        <v>19.200000000000003</v>
      </c>
      <c r="G60" s="14">
        <f t="shared" si="8"/>
        <v>20.049999999999997</v>
      </c>
      <c r="H60" s="14">
        <f t="shared" si="8"/>
        <v>21.8</v>
      </c>
      <c r="I60" s="14">
        <f t="shared" si="8"/>
        <v>19.899999999999999</v>
      </c>
      <c r="J60" s="14">
        <f t="shared" si="8"/>
        <v>20.75</v>
      </c>
      <c r="K60" s="6">
        <f>SUM(E60:J60)</f>
        <v>125.25</v>
      </c>
      <c r="L60" s="84"/>
    </row>
    <row r="61" spans="1:12" ht="6" customHeight="1">
      <c r="A61" s="210"/>
      <c r="B61" s="51"/>
      <c r="C61" s="24"/>
      <c r="D61" s="86"/>
      <c r="E61" s="3"/>
      <c r="F61" s="3"/>
      <c r="G61" s="3"/>
      <c r="H61" s="3"/>
      <c r="I61" s="3"/>
      <c r="J61" s="3"/>
      <c r="K61" s="13"/>
      <c r="L61" s="84"/>
    </row>
    <row r="62" spans="1:12">
      <c r="A62" s="209" t="s">
        <v>40</v>
      </c>
      <c r="B62" s="120" t="s">
        <v>11</v>
      </c>
      <c r="C62" s="105"/>
      <c r="D62" s="126"/>
      <c r="L62" s="84"/>
    </row>
    <row r="63" spans="1:12">
      <c r="A63" s="209"/>
      <c r="B63" s="115" t="s">
        <v>231</v>
      </c>
      <c r="C63" s="108" t="s">
        <v>232</v>
      </c>
      <c r="D63" s="127">
        <v>2006</v>
      </c>
      <c r="E63" s="28">
        <v>11.2</v>
      </c>
      <c r="F63" s="28">
        <v>9.65</v>
      </c>
      <c r="G63" s="28">
        <v>10.15</v>
      </c>
      <c r="H63" s="28">
        <v>11.15</v>
      </c>
      <c r="I63" s="28">
        <v>9</v>
      </c>
      <c r="J63" s="28">
        <v>10.65</v>
      </c>
      <c r="K63" s="13"/>
      <c r="L63" s="84"/>
    </row>
    <row r="64" spans="1:12">
      <c r="A64" s="209"/>
      <c r="B64" s="115" t="s">
        <v>242</v>
      </c>
      <c r="C64" s="108" t="s">
        <v>243</v>
      </c>
      <c r="D64" s="127">
        <v>2006</v>
      </c>
      <c r="E64" s="28">
        <v>10.9</v>
      </c>
      <c r="F64" s="28">
        <v>9.9499999999999993</v>
      </c>
      <c r="G64" s="28">
        <v>10.5</v>
      </c>
      <c r="H64" s="28">
        <v>9.85</v>
      </c>
      <c r="I64" s="28">
        <v>9</v>
      </c>
      <c r="J64" s="28">
        <v>9.8000000000000007</v>
      </c>
      <c r="K64" s="13"/>
      <c r="L64" s="84"/>
    </row>
    <row r="65" spans="1:12">
      <c r="A65" s="209"/>
      <c r="D65" s="17"/>
      <c r="E65" s="14">
        <f t="shared" ref="E65:J65" si="9">IF(SUM(E63:E64)&gt;0,LARGE(E63:E64,1)+LARGE(E63:E64,2))</f>
        <v>22.1</v>
      </c>
      <c r="F65" s="14">
        <f t="shared" si="9"/>
        <v>19.600000000000001</v>
      </c>
      <c r="G65" s="14">
        <f t="shared" si="9"/>
        <v>20.65</v>
      </c>
      <c r="H65" s="14">
        <f t="shared" si="9"/>
        <v>21</v>
      </c>
      <c r="I65" s="14">
        <f t="shared" si="9"/>
        <v>18</v>
      </c>
      <c r="J65" s="14">
        <f t="shared" si="9"/>
        <v>20.450000000000003</v>
      </c>
      <c r="K65" s="6">
        <f>SUM(E65:J65)</f>
        <v>121.8</v>
      </c>
      <c r="L65" s="83"/>
    </row>
    <row r="66" spans="1:12" ht="2.25" customHeight="1">
      <c r="A66" s="9"/>
      <c r="B66" s="51"/>
      <c r="C66" s="24"/>
      <c r="D66" s="86"/>
      <c r="E66" s="3"/>
      <c r="F66" s="3"/>
      <c r="G66" s="3"/>
      <c r="H66" s="3"/>
      <c r="I66" s="3"/>
      <c r="J66" s="3"/>
      <c r="K66" s="13"/>
      <c r="L66" s="84"/>
    </row>
    <row r="67" spans="1:12">
      <c r="A67" s="209" t="s">
        <v>43</v>
      </c>
      <c r="B67" s="120" t="s">
        <v>199</v>
      </c>
      <c r="C67" s="121"/>
      <c r="D67" s="126"/>
      <c r="L67" s="84"/>
    </row>
    <row r="68" spans="1:12">
      <c r="A68" s="209"/>
      <c r="B68" s="115" t="s">
        <v>267</v>
      </c>
      <c r="C68" s="108" t="s">
        <v>109</v>
      </c>
      <c r="D68" s="127">
        <v>2006</v>
      </c>
      <c r="E68" s="28"/>
      <c r="F68" s="28"/>
      <c r="G68" s="28">
        <v>10.1</v>
      </c>
      <c r="H68" s="28">
        <v>10.8</v>
      </c>
      <c r="I68" s="28"/>
      <c r="J68" s="28">
        <v>8.5</v>
      </c>
      <c r="K68" s="13"/>
      <c r="L68" s="84"/>
    </row>
    <row r="69" spans="1:12">
      <c r="A69" s="209"/>
      <c r="B69" s="115" t="s">
        <v>245</v>
      </c>
      <c r="C69" s="108" t="s">
        <v>158</v>
      </c>
      <c r="D69" s="127">
        <v>2006</v>
      </c>
      <c r="E69" s="28">
        <v>10.5</v>
      </c>
      <c r="F69" s="28">
        <v>9.0500000000000007</v>
      </c>
      <c r="G69" s="28">
        <v>9.1999999999999993</v>
      </c>
      <c r="H69" s="28">
        <v>10.55</v>
      </c>
      <c r="I69" s="28">
        <v>9.8000000000000007</v>
      </c>
      <c r="J69" s="28">
        <v>9.5500000000000007</v>
      </c>
      <c r="K69" s="13"/>
      <c r="L69" s="84"/>
    </row>
    <row r="70" spans="1:12">
      <c r="A70" s="209"/>
      <c r="B70" s="115" t="s">
        <v>244</v>
      </c>
      <c r="C70" s="108" t="s">
        <v>74</v>
      </c>
      <c r="D70" s="127">
        <v>2006</v>
      </c>
      <c r="E70" s="12">
        <v>11.25</v>
      </c>
      <c r="F70" s="12">
        <v>8.9499999999999993</v>
      </c>
      <c r="G70" s="12">
        <v>9.6999999999999993</v>
      </c>
      <c r="H70" s="12">
        <v>10.9</v>
      </c>
      <c r="I70" s="28">
        <v>9.4499999999999993</v>
      </c>
      <c r="J70" s="12">
        <v>9</v>
      </c>
      <c r="K70" s="13"/>
      <c r="L70" s="83"/>
    </row>
    <row r="71" spans="1:12" ht="17.25" customHeight="1">
      <c r="A71" s="9"/>
      <c r="D71" s="17"/>
      <c r="E71" s="14">
        <f t="shared" ref="E71:J71" si="10">IF(SUM(E68:E70)&gt;0,LARGE(E68:E70,1)+LARGE(E68:E70,2))</f>
        <v>21.75</v>
      </c>
      <c r="F71" s="14">
        <f t="shared" si="10"/>
        <v>18</v>
      </c>
      <c r="G71" s="14">
        <f t="shared" si="10"/>
        <v>19.799999999999997</v>
      </c>
      <c r="H71" s="14">
        <f t="shared" si="10"/>
        <v>21.700000000000003</v>
      </c>
      <c r="I71" s="14">
        <f t="shared" si="10"/>
        <v>19.25</v>
      </c>
      <c r="J71" s="14">
        <f t="shared" si="10"/>
        <v>18.55</v>
      </c>
      <c r="K71" s="6">
        <f>SUM(E71:J71)</f>
        <v>119.05</v>
      </c>
      <c r="L71" s="84"/>
    </row>
    <row r="72" spans="1:12" ht="3" customHeight="1">
      <c r="A72" s="210"/>
      <c r="B72" s="51"/>
      <c r="C72" s="24"/>
      <c r="D72" s="86"/>
      <c r="E72" s="3"/>
      <c r="F72" s="3"/>
      <c r="G72" s="3"/>
      <c r="H72" s="3"/>
      <c r="I72" s="3"/>
      <c r="J72" s="3"/>
      <c r="K72" s="13"/>
      <c r="L72" s="84"/>
    </row>
    <row r="73" spans="1:12">
      <c r="A73" s="209" t="s">
        <v>47</v>
      </c>
      <c r="B73" s="120" t="s">
        <v>78</v>
      </c>
      <c r="C73" s="121"/>
      <c r="D73" s="126"/>
      <c r="L73" s="84"/>
    </row>
    <row r="74" spans="1:12">
      <c r="A74" s="209"/>
      <c r="B74" s="115" t="s">
        <v>262</v>
      </c>
      <c r="C74" s="108" t="s">
        <v>38</v>
      </c>
      <c r="D74" s="127">
        <v>2006</v>
      </c>
      <c r="E74" s="28">
        <v>9.3000000000000007</v>
      </c>
      <c r="F74" s="28">
        <v>8.6</v>
      </c>
      <c r="G74" s="28">
        <v>9.0500000000000007</v>
      </c>
      <c r="H74" s="28">
        <v>10.6</v>
      </c>
      <c r="I74" s="28">
        <v>8</v>
      </c>
      <c r="J74" s="28">
        <v>8.85</v>
      </c>
      <c r="K74" s="13"/>
      <c r="L74" s="84"/>
    </row>
    <row r="75" spans="1:12">
      <c r="A75" s="209"/>
      <c r="B75" s="115" t="s">
        <v>226</v>
      </c>
      <c r="C75" s="108" t="s">
        <v>227</v>
      </c>
      <c r="D75" s="127">
        <v>2005</v>
      </c>
      <c r="E75" s="28">
        <v>11.45</v>
      </c>
      <c r="F75" s="28">
        <v>9.35</v>
      </c>
      <c r="G75" s="28">
        <v>10.199999999999999</v>
      </c>
      <c r="H75" s="28">
        <v>11</v>
      </c>
      <c r="I75" s="28">
        <v>9.9</v>
      </c>
      <c r="J75" s="28">
        <v>10.45</v>
      </c>
      <c r="K75" s="13"/>
      <c r="L75" s="83"/>
    </row>
    <row r="76" spans="1:12" ht="15" customHeight="1">
      <c r="A76" s="9"/>
      <c r="D76" s="17"/>
      <c r="E76" s="14">
        <f t="shared" ref="E76:J76" si="11">IF(SUM(E74:E75)&gt;0,LARGE(E74:E75,1)+LARGE(E74:E75,2))</f>
        <v>20.75</v>
      </c>
      <c r="F76" s="14">
        <f t="shared" si="11"/>
        <v>17.95</v>
      </c>
      <c r="G76" s="14">
        <f t="shared" si="11"/>
        <v>19.25</v>
      </c>
      <c r="H76" s="14">
        <f t="shared" si="11"/>
        <v>21.6</v>
      </c>
      <c r="I76" s="14">
        <f t="shared" si="11"/>
        <v>17.899999999999999</v>
      </c>
      <c r="J76" s="14">
        <f t="shared" si="11"/>
        <v>19.299999999999997</v>
      </c>
      <c r="K76" s="6">
        <f>SUM(E76:J76)</f>
        <v>116.75000000000001</v>
      </c>
      <c r="L76" s="84"/>
    </row>
    <row r="77" spans="1:12" ht="6.75" customHeight="1">
      <c r="A77" s="210"/>
      <c r="B77" s="51"/>
      <c r="C77" s="24"/>
      <c r="D77" s="86"/>
      <c r="E77" s="3"/>
      <c r="F77" s="3"/>
      <c r="G77" s="3"/>
      <c r="H77" s="3"/>
      <c r="I77" s="3"/>
      <c r="J77" s="3"/>
      <c r="K77" s="13"/>
      <c r="L77" s="84"/>
    </row>
    <row r="78" spans="1:12">
      <c r="A78" s="209" t="s">
        <v>51</v>
      </c>
      <c r="B78" s="120" t="s">
        <v>98</v>
      </c>
      <c r="C78" s="121"/>
      <c r="D78" s="126"/>
      <c r="L78" s="84"/>
    </row>
    <row r="79" spans="1:12">
      <c r="A79" s="209"/>
      <c r="B79" s="115" t="s">
        <v>266</v>
      </c>
      <c r="C79" s="108" t="s">
        <v>261</v>
      </c>
      <c r="D79" s="127">
        <v>2006</v>
      </c>
      <c r="E79" s="28">
        <v>10.5</v>
      </c>
      <c r="F79" s="28">
        <v>8.35</v>
      </c>
      <c r="G79" s="28">
        <v>9.4</v>
      </c>
      <c r="H79" s="28">
        <v>10.1</v>
      </c>
      <c r="I79" s="28">
        <v>3.55</v>
      </c>
      <c r="J79" s="28">
        <v>8.15</v>
      </c>
      <c r="K79" s="13"/>
      <c r="L79" s="84"/>
    </row>
    <row r="80" spans="1:12">
      <c r="A80" s="209"/>
      <c r="B80" s="115" t="s">
        <v>250</v>
      </c>
      <c r="C80" s="108" t="s">
        <v>10</v>
      </c>
      <c r="D80" s="127">
        <v>2006</v>
      </c>
      <c r="E80" s="28">
        <v>10.5</v>
      </c>
      <c r="F80" s="28">
        <v>8.85</v>
      </c>
      <c r="G80" s="28">
        <v>10.35</v>
      </c>
      <c r="H80" s="28">
        <v>9.6999999999999993</v>
      </c>
      <c r="I80" s="28">
        <v>8.5</v>
      </c>
      <c r="J80" s="28">
        <v>9.0500000000000007</v>
      </c>
      <c r="K80" s="13"/>
      <c r="L80" s="84"/>
    </row>
    <row r="81" spans="1:12">
      <c r="A81" s="209"/>
      <c r="B81" s="115" t="s">
        <v>247</v>
      </c>
      <c r="C81" s="108" t="s">
        <v>248</v>
      </c>
      <c r="D81" s="127">
        <v>2006</v>
      </c>
      <c r="E81" s="12">
        <v>10.35</v>
      </c>
      <c r="F81" s="12">
        <v>8.4499999999999993</v>
      </c>
      <c r="G81" s="12">
        <v>9.65</v>
      </c>
      <c r="H81" s="12">
        <v>10.15</v>
      </c>
      <c r="I81" s="28">
        <v>9.1999999999999993</v>
      </c>
      <c r="J81" s="12">
        <v>9.4499999999999993</v>
      </c>
      <c r="K81" s="13"/>
      <c r="L81" s="83"/>
    </row>
    <row r="82" spans="1:12" ht="18.75" customHeight="1">
      <c r="A82" s="9"/>
      <c r="D82" s="17"/>
      <c r="E82" s="14">
        <f t="shared" ref="E82:J82" si="12">IF(SUM(E79:E81)&gt;0,LARGE(E79:E81,1)+LARGE(E79:E81,2))</f>
        <v>21</v>
      </c>
      <c r="F82" s="14">
        <f t="shared" si="12"/>
        <v>17.299999999999997</v>
      </c>
      <c r="G82" s="14">
        <f t="shared" si="12"/>
        <v>20</v>
      </c>
      <c r="H82" s="14">
        <f t="shared" si="12"/>
        <v>20.25</v>
      </c>
      <c r="I82" s="14">
        <f t="shared" si="12"/>
        <v>17.7</v>
      </c>
      <c r="J82" s="14">
        <f t="shared" si="12"/>
        <v>18.5</v>
      </c>
      <c r="K82" s="6">
        <f>SUM(E82:J82)</f>
        <v>114.75</v>
      </c>
      <c r="L82" s="84"/>
    </row>
    <row r="83" spans="1:12" ht="3" customHeight="1">
      <c r="A83" s="210"/>
      <c r="C83" s="7"/>
      <c r="D83" s="87"/>
      <c r="K83" s="13"/>
      <c r="L83" s="84"/>
    </row>
    <row r="84" spans="1:12">
      <c r="A84" s="209" t="s">
        <v>55</v>
      </c>
      <c r="B84" s="104" t="s">
        <v>101</v>
      </c>
      <c r="C84" s="105"/>
      <c r="D84" s="122"/>
      <c r="K84" s="13"/>
      <c r="L84" s="84"/>
    </row>
    <row r="85" spans="1:12">
      <c r="A85" s="209"/>
      <c r="B85" s="107" t="s">
        <v>259</v>
      </c>
      <c r="C85" s="108" t="s">
        <v>162</v>
      </c>
      <c r="D85" s="123">
        <v>2005</v>
      </c>
      <c r="E85" s="28">
        <v>9.8000000000000007</v>
      </c>
      <c r="F85" s="28">
        <v>8</v>
      </c>
      <c r="G85" s="28">
        <v>9.3000000000000007</v>
      </c>
      <c r="H85" s="28">
        <v>10.4</v>
      </c>
      <c r="I85" s="28">
        <v>8.1</v>
      </c>
      <c r="J85" s="28">
        <v>8.5500000000000007</v>
      </c>
      <c r="K85" s="13"/>
      <c r="L85" s="84"/>
    </row>
    <row r="86" spans="1:12">
      <c r="A86" s="209"/>
      <c r="B86" s="107" t="s">
        <v>259</v>
      </c>
      <c r="C86" s="108" t="s">
        <v>190</v>
      </c>
      <c r="D86" s="123">
        <v>2005</v>
      </c>
      <c r="E86" s="28">
        <v>10.050000000000001</v>
      </c>
      <c r="F86" s="28">
        <v>9.35</v>
      </c>
      <c r="G86" s="28">
        <v>9.75</v>
      </c>
      <c r="H86" s="28">
        <v>10.35</v>
      </c>
      <c r="I86" s="28">
        <v>8.15</v>
      </c>
      <c r="J86" s="28">
        <v>8.75</v>
      </c>
      <c r="K86" s="13"/>
      <c r="L86" s="84"/>
    </row>
    <row r="87" spans="1:12">
      <c r="A87" s="209"/>
      <c r="B87" s="107" t="s">
        <v>256</v>
      </c>
      <c r="C87" s="108" t="s">
        <v>190</v>
      </c>
      <c r="D87" s="123">
        <v>2006</v>
      </c>
      <c r="E87" s="12">
        <v>10.8</v>
      </c>
      <c r="F87" s="12">
        <v>8.85</v>
      </c>
      <c r="G87" s="12">
        <v>10</v>
      </c>
      <c r="H87" s="12">
        <v>10.7</v>
      </c>
      <c r="I87" s="12">
        <v>8</v>
      </c>
      <c r="J87" s="12">
        <v>8.3000000000000007</v>
      </c>
      <c r="K87" s="13"/>
      <c r="L87" s="83"/>
    </row>
    <row r="88" spans="1:12" ht="18" customHeight="1">
      <c r="A88" s="9"/>
      <c r="B88" s="51"/>
      <c r="C88" s="24"/>
      <c r="D88" s="86"/>
      <c r="E88" s="14">
        <f t="shared" ref="E88:J88" si="13">IF(SUM(E85:E87)&gt;0,LARGE(E85:E87,1)+LARGE(E85:E87,2))</f>
        <v>20.85</v>
      </c>
      <c r="F88" s="14">
        <f t="shared" si="13"/>
        <v>18.2</v>
      </c>
      <c r="G88" s="14">
        <f t="shared" si="13"/>
        <v>19.75</v>
      </c>
      <c r="H88" s="14">
        <f t="shared" si="13"/>
        <v>21.1</v>
      </c>
      <c r="I88" s="14">
        <f t="shared" si="13"/>
        <v>16.25</v>
      </c>
      <c r="J88" s="14">
        <f t="shared" si="13"/>
        <v>17.3</v>
      </c>
      <c r="K88" s="6">
        <f>SUM(E88:J88)</f>
        <v>113.45</v>
      </c>
      <c r="L88" s="84"/>
    </row>
    <row r="89" spans="1:12" ht="8.25" customHeight="1">
      <c r="A89" s="210"/>
      <c r="B89" s="51"/>
      <c r="C89" s="24"/>
      <c r="D89" s="86"/>
      <c r="E89" s="3"/>
      <c r="F89" s="3"/>
      <c r="G89" s="3"/>
      <c r="H89" s="3"/>
      <c r="I89" s="3"/>
      <c r="J89" s="3"/>
      <c r="K89" s="13"/>
      <c r="L89" s="84"/>
    </row>
    <row r="90" spans="1:12">
      <c r="A90" s="209" t="s">
        <v>59</v>
      </c>
      <c r="B90" s="114" t="s">
        <v>145</v>
      </c>
      <c r="C90" s="105"/>
      <c r="D90" s="122"/>
      <c r="L90" s="84"/>
    </row>
    <row r="91" spans="1:12">
      <c r="A91" s="209"/>
      <c r="B91" s="112" t="s">
        <v>251</v>
      </c>
      <c r="C91" s="113" t="s">
        <v>252</v>
      </c>
      <c r="D91" s="129" t="s">
        <v>217</v>
      </c>
      <c r="E91" s="28">
        <v>10.4</v>
      </c>
      <c r="F91" s="28">
        <v>8.9</v>
      </c>
      <c r="G91" s="28">
        <v>9.1999999999999993</v>
      </c>
      <c r="H91" s="28">
        <v>10.7</v>
      </c>
      <c r="I91" s="28">
        <v>8.8000000000000007</v>
      </c>
      <c r="J91" s="28">
        <v>9.0500000000000007</v>
      </c>
      <c r="K91" s="13"/>
      <c r="L91" s="84"/>
    </row>
    <row r="92" spans="1:12">
      <c r="A92" s="209"/>
      <c r="B92" s="112" t="s">
        <v>260</v>
      </c>
      <c r="C92" s="113" t="s">
        <v>261</v>
      </c>
      <c r="D92" s="123">
        <v>2006</v>
      </c>
      <c r="E92" s="28">
        <v>10.25</v>
      </c>
      <c r="F92" s="28">
        <v>8.65</v>
      </c>
      <c r="G92" s="28">
        <v>8.0500000000000007</v>
      </c>
      <c r="H92" s="28">
        <v>10.5</v>
      </c>
      <c r="I92" s="28">
        <v>8.15</v>
      </c>
      <c r="J92" s="28">
        <v>8.85</v>
      </c>
      <c r="K92" s="13"/>
      <c r="L92" s="83"/>
    </row>
    <row r="93" spans="1:12">
      <c r="A93" s="9"/>
      <c r="D93" s="17"/>
      <c r="E93" s="14">
        <f t="shared" ref="E93:J93" si="14">IF(SUM(E91:E92)&gt;0,LARGE(E91:E92,1)+LARGE(E91:E92,2))</f>
        <v>20.65</v>
      </c>
      <c r="F93" s="14">
        <f t="shared" si="14"/>
        <v>17.55</v>
      </c>
      <c r="G93" s="14">
        <f t="shared" si="14"/>
        <v>17.25</v>
      </c>
      <c r="H93" s="14">
        <f t="shared" si="14"/>
        <v>21.2</v>
      </c>
      <c r="I93" s="14">
        <f t="shared" si="14"/>
        <v>16.950000000000003</v>
      </c>
      <c r="J93" s="14">
        <f t="shared" si="14"/>
        <v>17.899999999999999</v>
      </c>
      <c r="K93" s="6">
        <f>SUM(E93:J93)</f>
        <v>111.5</v>
      </c>
    </row>
    <row r="94" spans="1:12">
      <c r="A94" s="209"/>
      <c r="D94" s="17"/>
    </row>
    <row r="95" spans="1:12">
      <c r="A95" s="209"/>
    </row>
    <row r="96" spans="1:12">
      <c r="A96" s="209"/>
    </row>
  </sheetData>
  <mergeCells count="3">
    <mergeCell ref="A1:K1"/>
    <mergeCell ref="A3:K3"/>
    <mergeCell ref="A5:K5"/>
  </mergeCells>
  <pageMargins left="0.22" right="0.13" top="0.26" bottom="0.47" header="0.14000000000000001" footer="0.47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zoomScaleNormal="100" workbookViewId="0">
      <selection activeCell="A4" sqref="A4:XFD5"/>
    </sheetView>
  </sheetViews>
  <sheetFormatPr defaultRowHeight="15.75"/>
  <cols>
    <col min="1" max="1" width="2.5703125" style="55" customWidth="1"/>
    <col min="2" max="2" width="12.7109375" style="54" customWidth="1"/>
    <col min="3" max="3" width="7.7109375" style="58" customWidth="1"/>
    <col min="4" max="4" width="3.85546875" style="58" customWidth="1"/>
    <col min="5" max="5" width="15.42578125" style="36" customWidth="1"/>
    <col min="6" max="6" width="4.85546875" style="77" customWidth="1"/>
    <col min="7" max="7" width="4.85546875" style="55" customWidth="1"/>
    <col min="8" max="8" width="0.28515625" style="78" customWidth="1"/>
    <col min="9" max="9" width="5.7109375" style="55" customWidth="1"/>
    <col min="10" max="10" width="4.5703125" style="79" customWidth="1"/>
    <col min="11" max="11" width="4.7109375" style="55" customWidth="1"/>
    <col min="12" max="12" width="2" style="78" customWidth="1"/>
    <col min="13" max="13" width="5.7109375" style="55" customWidth="1"/>
    <col min="14" max="14" width="4.85546875" style="79" customWidth="1"/>
    <col min="15" max="15" width="4.85546875" style="55" customWidth="1"/>
    <col min="16" max="16" width="2" style="78" customWidth="1"/>
    <col min="17" max="17" width="5.7109375" style="55" customWidth="1"/>
    <col min="18" max="18" width="4.85546875" style="79" customWidth="1"/>
    <col min="19" max="19" width="4.85546875" style="53" customWidth="1"/>
    <col min="20" max="20" width="0.28515625" style="58" customWidth="1"/>
    <col min="21" max="21" width="5.7109375" style="52" customWidth="1"/>
    <col min="22" max="23" width="4.85546875" style="52" customWidth="1"/>
    <col min="24" max="24" width="1.5703125" style="58" hidden="1" customWidth="1"/>
    <col min="25" max="25" width="5.7109375" style="52" customWidth="1"/>
    <col min="26" max="26" width="4.42578125" style="52" customWidth="1"/>
    <col min="27" max="27" width="4.5703125" style="52" customWidth="1"/>
    <col min="28" max="28" width="1.85546875" style="58" customWidth="1"/>
    <col min="29" max="29" width="5.7109375" style="52" customWidth="1"/>
    <col min="30" max="30" width="7" style="52" customWidth="1"/>
    <col min="31" max="31" width="0.85546875" style="52" customWidth="1"/>
    <col min="32" max="16384" width="9.140625" style="52"/>
  </cols>
  <sheetData>
    <row r="1" spans="1:31" ht="30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</row>
    <row r="2" spans="1:31" ht="15" customHeight="1">
      <c r="A2" s="57"/>
      <c r="F2" s="52"/>
      <c r="G2" s="52"/>
      <c r="H2" s="58"/>
      <c r="I2" s="52"/>
      <c r="J2" s="52"/>
      <c r="K2" s="52"/>
      <c r="L2" s="58"/>
      <c r="M2" s="52"/>
      <c r="N2" s="52"/>
      <c r="O2" s="52"/>
      <c r="P2" s="58"/>
      <c r="Q2" s="52"/>
      <c r="R2" s="52"/>
      <c r="S2" s="52"/>
    </row>
    <row r="3" spans="1:31" ht="21.75" customHeight="1">
      <c r="A3" s="212" t="s">
        <v>201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</row>
    <row r="4" spans="1:31" ht="21.75" customHeight="1">
      <c r="A4" s="212" t="s">
        <v>270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</row>
    <row r="5" spans="1:31" ht="21.75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</row>
    <row r="6" spans="1:31" ht="21.75" customHeight="1" thickBo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</row>
    <row r="7" spans="1:31" s="64" customFormat="1" ht="39.75" customHeight="1">
      <c r="A7" s="59" t="s">
        <v>2</v>
      </c>
      <c r="B7" s="60" t="s">
        <v>3</v>
      </c>
      <c r="C7" s="61" t="s">
        <v>4</v>
      </c>
      <c r="D7" s="61"/>
      <c r="E7" s="62"/>
      <c r="F7" s="213"/>
      <c r="G7" s="214"/>
      <c r="H7" s="214"/>
      <c r="I7" s="215"/>
      <c r="J7" s="213"/>
      <c r="K7" s="214"/>
      <c r="L7" s="214"/>
      <c r="M7" s="215"/>
      <c r="N7" s="213"/>
      <c r="O7" s="214"/>
      <c r="P7" s="214"/>
      <c r="Q7" s="215"/>
      <c r="R7" s="213"/>
      <c r="S7" s="214"/>
      <c r="T7" s="214"/>
      <c r="U7" s="215"/>
      <c r="V7" s="213"/>
      <c r="W7" s="214"/>
      <c r="X7" s="214"/>
      <c r="Y7" s="215"/>
      <c r="Z7" s="213"/>
      <c r="AA7" s="214"/>
      <c r="AB7" s="214"/>
      <c r="AC7" s="215"/>
      <c r="AD7" s="63" t="s">
        <v>5</v>
      </c>
    </row>
    <row r="8" spans="1:31" s="74" customFormat="1" ht="19.5" customHeight="1" thickBot="1">
      <c r="A8" s="65"/>
      <c r="B8" s="90"/>
      <c r="C8" s="91"/>
      <c r="D8" s="91"/>
      <c r="E8" s="92"/>
      <c r="F8" s="69" t="s">
        <v>6</v>
      </c>
      <c r="G8" s="70" t="s">
        <v>7</v>
      </c>
      <c r="H8" s="71"/>
      <c r="I8" s="72" t="s">
        <v>5</v>
      </c>
      <c r="J8" s="69" t="s">
        <v>6</v>
      </c>
      <c r="K8" s="70" t="s">
        <v>7</v>
      </c>
      <c r="L8" s="71"/>
      <c r="M8" s="72" t="s">
        <v>5</v>
      </c>
      <c r="N8" s="69" t="s">
        <v>6</v>
      </c>
      <c r="O8" s="70" t="s">
        <v>7</v>
      </c>
      <c r="P8" s="71"/>
      <c r="Q8" s="72" t="s">
        <v>5</v>
      </c>
      <c r="R8" s="69" t="s">
        <v>6</v>
      </c>
      <c r="S8" s="70" t="s">
        <v>7</v>
      </c>
      <c r="T8" s="71"/>
      <c r="U8" s="72" t="s">
        <v>5</v>
      </c>
      <c r="V8" s="69" t="s">
        <v>6</v>
      </c>
      <c r="W8" s="70" t="s">
        <v>7</v>
      </c>
      <c r="X8" s="71"/>
      <c r="Y8" s="72" t="s">
        <v>5</v>
      </c>
      <c r="Z8" s="69" t="s">
        <v>6</v>
      </c>
      <c r="AA8" s="70" t="s">
        <v>7</v>
      </c>
      <c r="AB8" s="71"/>
      <c r="AC8" s="72" t="s">
        <v>5</v>
      </c>
      <c r="AD8" s="73"/>
    </row>
    <row r="9" spans="1:31" s="75" customFormat="1" ht="16.5" customHeight="1">
      <c r="A9" s="20" t="s">
        <v>8</v>
      </c>
      <c r="B9" s="118" t="s">
        <v>271</v>
      </c>
      <c r="C9" s="118" t="s">
        <v>272</v>
      </c>
      <c r="D9" s="137" t="s">
        <v>273</v>
      </c>
      <c r="E9" s="175" t="s">
        <v>274</v>
      </c>
      <c r="F9" s="41">
        <v>2.8</v>
      </c>
      <c r="G9" s="21">
        <v>8.4</v>
      </c>
      <c r="H9" s="22"/>
      <c r="I9" s="47">
        <f t="shared" ref="I9:I14" si="0">F9+G9-H9</f>
        <v>11.2</v>
      </c>
      <c r="J9" s="41">
        <v>1.5</v>
      </c>
      <c r="K9" s="21">
        <v>8.4</v>
      </c>
      <c r="L9" s="22"/>
      <c r="M9" s="43">
        <f t="shared" ref="M9:M14" si="1">J9+K9-L9</f>
        <v>9.9</v>
      </c>
      <c r="N9" s="45">
        <v>1.7</v>
      </c>
      <c r="O9" s="21">
        <v>8.75</v>
      </c>
      <c r="P9" s="22"/>
      <c r="Q9" s="47">
        <f t="shared" ref="Q9:Q14" si="2">N9+O9-P9</f>
        <v>10.45</v>
      </c>
      <c r="R9" s="41">
        <v>2</v>
      </c>
      <c r="S9" s="21">
        <v>9.1</v>
      </c>
      <c r="T9" s="22"/>
      <c r="U9" s="43">
        <f t="shared" ref="U9:U14" si="3">R9+S9-T9</f>
        <v>11.1</v>
      </c>
      <c r="V9" s="45">
        <v>2.7</v>
      </c>
      <c r="W9" s="21">
        <v>8.4</v>
      </c>
      <c r="X9" s="22"/>
      <c r="Y9" s="47">
        <f t="shared" ref="Y9:Y14" si="4">V9+W9-X9</f>
        <v>11.100000000000001</v>
      </c>
      <c r="Z9" s="41">
        <v>1.4</v>
      </c>
      <c r="AA9" s="21">
        <v>9.35</v>
      </c>
      <c r="AB9" s="181">
        <v>1</v>
      </c>
      <c r="AC9" s="43">
        <f t="shared" ref="AC9:AC14" si="5">Z9+AA9-AB9</f>
        <v>9.75</v>
      </c>
      <c r="AD9" s="49">
        <f t="shared" ref="AD9:AD14" si="6">I9+M9+Q9+U9+Y9+AC9</f>
        <v>63.5</v>
      </c>
    </row>
    <row r="10" spans="1:31" s="75" customFormat="1" ht="16.5" customHeight="1">
      <c r="A10" s="23" t="s">
        <v>12</v>
      </c>
      <c r="B10" s="118" t="s">
        <v>275</v>
      </c>
      <c r="C10" s="118" t="s">
        <v>276</v>
      </c>
      <c r="D10" s="137" t="s">
        <v>277</v>
      </c>
      <c r="E10" s="138" t="s">
        <v>278</v>
      </c>
      <c r="F10" s="42">
        <v>3.2</v>
      </c>
      <c r="G10" s="15">
        <v>8.4</v>
      </c>
      <c r="H10" s="19"/>
      <c r="I10" s="48">
        <f t="shared" si="0"/>
        <v>11.600000000000001</v>
      </c>
      <c r="J10" s="42">
        <v>1.6</v>
      </c>
      <c r="K10" s="15">
        <v>7.15</v>
      </c>
      <c r="L10" s="178">
        <v>0.5</v>
      </c>
      <c r="M10" s="44">
        <f t="shared" si="1"/>
        <v>8.25</v>
      </c>
      <c r="N10" s="46">
        <v>1.5</v>
      </c>
      <c r="O10" s="15">
        <v>8.9</v>
      </c>
      <c r="P10" s="178">
        <v>0.5</v>
      </c>
      <c r="Q10" s="48">
        <f t="shared" si="2"/>
        <v>9.9</v>
      </c>
      <c r="R10" s="42">
        <v>2</v>
      </c>
      <c r="S10" s="15">
        <v>8.9</v>
      </c>
      <c r="T10" s="19"/>
      <c r="U10" s="44">
        <f t="shared" si="3"/>
        <v>10.9</v>
      </c>
      <c r="V10" s="46">
        <v>3</v>
      </c>
      <c r="W10" s="15">
        <v>8.9</v>
      </c>
      <c r="X10" s="19"/>
      <c r="Y10" s="48">
        <f t="shared" si="4"/>
        <v>11.9</v>
      </c>
      <c r="Z10" s="46">
        <v>1.7</v>
      </c>
      <c r="AA10" s="15">
        <v>8.8000000000000007</v>
      </c>
      <c r="AB10" s="178"/>
      <c r="AC10" s="44">
        <f t="shared" si="5"/>
        <v>10.5</v>
      </c>
      <c r="AD10" s="50">
        <f t="shared" si="6"/>
        <v>63.05</v>
      </c>
    </row>
    <row r="11" spans="1:31" s="75" customFormat="1" ht="16.5" customHeight="1">
      <c r="A11" s="23" t="s">
        <v>15</v>
      </c>
      <c r="B11" s="173" t="s">
        <v>279</v>
      </c>
      <c r="C11" s="173" t="s">
        <v>248</v>
      </c>
      <c r="D11" s="171">
        <v>2000</v>
      </c>
      <c r="E11" s="140" t="s">
        <v>280</v>
      </c>
      <c r="F11" s="42">
        <v>2.8</v>
      </c>
      <c r="G11" s="15">
        <v>8</v>
      </c>
      <c r="H11" s="19"/>
      <c r="I11" s="48">
        <f t="shared" si="0"/>
        <v>10.8</v>
      </c>
      <c r="J11" s="42">
        <v>1.5</v>
      </c>
      <c r="K11" s="15">
        <v>8.25</v>
      </c>
      <c r="L11" s="178"/>
      <c r="M11" s="44">
        <f t="shared" si="1"/>
        <v>9.75</v>
      </c>
      <c r="N11" s="46">
        <v>1.6</v>
      </c>
      <c r="O11" s="15">
        <v>8.6999999999999993</v>
      </c>
      <c r="P11" s="19"/>
      <c r="Q11" s="48">
        <f t="shared" si="2"/>
        <v>10.299999999999999</v>
      </c>
      <c r="R11" s="42">
        <v>2</v>
      </c>
      <c r="S11" s="15">
        <v>9.15</v>
      </c>
      <c r="T11" s="19"/>
      <c r="U11" s="44">
        <f t="shared" si="3"/>
        <v>11.15</v>
      </c>
      <c r="V11" s="46">
        <v>2.7</v>
      </c>
      <c r="W11" s="15">
        <v>7.7</v>
      </c>
      <c r="X11" s="19"/>
      <c r="Y11" s="48">
        <f t="shared" si="4"/>
        <v>10.4</v>
      </c>
      <c r="Z11" s="46">
        <v>1.4</v>
      </c>
      <c r="AA11" s="15">
        <v>9.4</v>
      </c>
      <c r="AB11" s="178">
        <v>1</v>
      </c>
      <c r="AC11" s="44">
        <f t="shared" si="5"/>
        <v>9.8000000000000007</v>
      </c>
      <c r="AD11" s="50">
        <f t="shared" si="6"/>
        <v>62.2</v>
      </c>
    </row>
    <row r="12" spans="1:31" s="75" customFormat="1" ht="16.5" customHeight="1">
      <c r="A12" s="23" t="s">
        <v>19</v>
      </c>
      <c r="B12" s="179" t="s">
        <v>281</v>
      </c>
      <c r="C12" s="179" t="s">
        <v>10</v>
      </c>
      <c r="D12" s="172">
        <v>2001</v>
      </c>
      <c r="E12" s="174" t="s">
        <v>101</v>
      </c>
      <c r="F12" s="42">
        <v>3.2</v>
      </c>
      <c r="G12" s="15">
        <v>9</v>
      </c>
      <c r="H12" s="19"/>
      <c r="I12" s="48">
        <f t="shared" si="0"/>
        <v>12.2</v>
      </c>
      <c r="J12" s="42">
        <v>1.8</v>
      </c>
      <c r="K12" s="15">
        <v>7.85</v>
      </c>
      <c r="L12" s="178">
        <v>1</v>
      </c>
      <c r="M12" s="44">
        <f t="shared" si="1"/>
        <v>8.65</v>
      </c>
      <c r="N12" s="46">
        <v>1.6</v>
      </c>
      <c r="O12" s="15">
        <v>8.5</v>
      </c>
      <c r="P12" s="19"/>
      <c r="Q12" s="48">
        <f t="shared" si="2"/>
        <v>10.1</v>
      </c>
      <c r="R12" s="42">
        <v>2</v>
      </c>
      <c r="S12" s="15">
        <v>9.1999999999999993</v>
      </c>
      <c r="T12" s="19"/>
      <c r="U12" s="44">
        <f t="shared" si="3"/>
        <v>11.2</v>
      </c>
      <c r="V12" s="46">
        <v>2.5</v>
      </c>
      <c r="W12" s="15">
        <v>7.8</v>
      </c>
      <c r="X12" s="19"/>
      <c r="Y12" s="48">
        <f t="shared" si="4"/>
        <v>10.3</v>
      </c>
      <c r="Z12" s="46">
        <v>1.4</v>
      </c>
      <c r="AA12" s="15">
        <v>7.9</v>
      </c>
      <c r="AB12" s="178"/>
      <c r="AC12" s="44">
        <f t="shared" si="5"/>
        <v>9.3000000000000007</v>
      </c>
      <c r="AD12" s="50">
        <f t="shared" si="6"/>
        <v>61.75</v>
      </c>
    </row>
    <row r="13" spans="1:31" s="75" customFormat="1" ht="16.5" customHeight="1">
      <c r="A13" s="23" t="s">
        <v>22</v>
      </c>
      <c r="B13" s="173" t="s">
        <v>282</v>
      </c>
      <c r="C13" s="173" t="s">
        <v>136</v>
      </c>
      <c r="D13" s="171">
        <v>2000</v>
      </c>
      <c r="E13" s="174" t="s">
        <v>101</v>
      </c>
      <c r="F13" s="42">
        <v>2.4</v>
      </c>
      <c r="G13" s="15">
        <v>8</v>
      </c>
      <c r="H13" s="19"/>
      <c r="I13" s="48">
        <f t="shared" si="0"/>
        <v>10.4</v>
      </c>
      <c r="J13" s="46">
        <v>1.2</v>
      </c>
      <c r="K13" s="15">
        <v>7.4</v>
      </c>
      <c r="L13" s="178">
        <v>1.5</v>
      </c>
      <c r="M13" s="44">
        <f t="shared" si="1"/>
        <v>7.1</v>
      </c>
      <c r="N13" s="46">
        <v>1.6</v>
      </c>
      <c r="O13" s="15">
        <v>8.25</v>
      </c>
      <c r="P13" s="19"/>
      <c r="Q13" s="48">
        <f t="shared" si="2"/>
        <v>9.85</v>
      </c>
      <c r="R13" s="42">
        <v>2</v>
      </c>
      <c r="S13" s="15">
        <v>9.1</v>
      </c>
      <c r="T13" s="19"/>
      <c r="U13" s="44">
        <f t="shared" si="3"/>
        <v>11.1</v>
      </c>
      <c r="V13" s="46">
        <v>2.6</v>
      </c>
      <c r="W13" s="15">
        <v>7.9</v>
      </c>
      <c r="X13" s="19"/>
      <c r="Y13" s="48">
        <f t="shared" si="4"/>
        <v>10.5</v>
      </c>
      <c r="Z13" s="42">
        <v>1.5</v>
      </c>
      <c r="AA13" s="15">
        <v>8.3000000000000007</v>
      </c>
      <c r="AB13" s="178"/>
      <c r="AC13" s="44">
        <f t="shared" si="5"/>
        <v>9.8000000000000007</v>
      </c>
      <c r="AD13" s="50">
        <f t="shared" si="6"/>
        <v>58.75</v>
      </c>
    </row>
    <row r="14" spans="1:31" s="75" customFormat="1" ht="16.5" customHeight="1">
      <c r="A14" s="23" t="s">
        <v>26</v>
      </c>
      <c r="B14" s="179" t="s">
        <v>283</v>
      </c>
      <c r="C14" s="179" t="s">
        <v>89</v>
      </c>
      <c r="D14" s="172">
        <v>2000</v>
      </c>
      <c r="E14" s="174" t="s">
        <v>101</v>
      </c>
      <c r="F14" s="42">
        <v>2.2999999999999998</v>
      </c>
      <c r="G14" s="15">
        <v>8.1999999999999993</v>
      </c>
      <c r="H14" s="19"/>
      <c r="I14" s="48">
        <f t="shared" si="0"/>
        <v>10.5</v>
      </c>
      <c r="J14" s="42">
        <v>1.2</v>
      </c>
      <c r="K14" s="15">
        <v>6.35</v>
      </c>
      <c r="L14" s="178">
        <v>1.5</v>
      </c>
      <c r="M14" s="44">
        <f t="shared" si="1"/>
        <v>6.05</v>
      </c>
      <c r="N14" s="46">
        <v>1.6</v>
      </c>
      <c r="O14" s="15">
        <v>8.4499999999999993</v>
      </c>
      <c r="P14" s="178"/>
      <c r="Q14" s="48">
        <f t="shared" si="2"/>
        <v>10.049999999999999</v>
      </c>
      <c r="R14" s="42">
        <v>2</v>
      </c>
      <c r="S14" s="15">
        <v>8.85</v>
      </c>
      <c r="T14" s="19"/>
      <c r="U14" s="44">
        <f t="shared" si="3"/>
        <v>10.85</v>
      </c>
      <c r="V14" s="46">
        <v>2.5</v>
      </c>
      <c r="W14" s="15">
        <v>7.1</v>
      </c>
      <c r="X14" s="19"/>
      <c r="Y14" s="48">
        <f t="shared" si="4"/>
        <v>9.6</v>
      </c>
      <c r="Z14" s="46">
        <v>0.6</v>
      </c>
      <c r="AA14" s="15">
        <v>7.2</v>
      </c>
      <c r="AB14" s="19"/>
      <c r="AC14" s="44">
        <f t="shared" si="5"/>
        <v>7.8</v>
      </c>
      <c r="AD14" s="50">
        <f t="shared" si="6"/>
        <v>54.85</v>
      </c>
      <c r="AE14" s="56"/>
    </row>
  </sheetData>
  <mergeCells count="9">
    <mergeCell ref="A1:AD1"/>
    <mergeCell ref="A3:AD3"/>
    <mergeCell ref="A4:AD4"/>
    <mergeCell ref="F7:I7"/>
    <mergeCell ref="J7:M7"/>
    <mergeCell ref="N7:Q7"/>
    <mergeCell ref="R7:U7"/>
    <mergeCell ref="V7:Y7"/>
    <mergeCell ref="Z7:AC7"/>
  </mergeCells>
  <pageMargins left="0.15748031496062992" right="0.15748031496062992" top="0.15748031496062992" bottom="0.15748031496062992" header="7.874015748031496E-2" footer="0.1574803149606299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Normal="100" workbookViewId="0">
      <selection activeCell="J27" sqref="J27"/>
    </sheetView>
  </sheetViews>
  <sheetFormatPr defaultRowHeight="18"/>
  <cols>
    <col min="1" max="1" width="3.140625" style="207" customWidth="1"/>
    <col min="2" max="2" width="16.7109375" style="52" customWidth="1"/>
    <col min="3" max="3" width="11.140625" style="1" customWidth="1"/>
    <col min="4" max="4" width="4.42578125" style="2" customWidth="1"/>
    <col min="5" max="10" width="8.5703125" style="2" customWidth="1"/>
    <col min="11" max="11" width="10.42578125" style="5" customWidth="1"/>
    <col min="12" max="12" width="9.140625" style="1"/>
    <col min="13" max="15" width="8.85546875" customWidth="1"/>
    <col min="16" max="16384" width="9.140625" style="1"/>
  </cols>
  <sheetData>
    <row r="1" spans="1:16" ht="27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6" ht="6.75" customHeight="1">
      <c r="A2" s="4"/>
      <c r="D2" s="1"/>
      <c r="K2" s="209"/>
    </row>
    <row r="3" spans="1:16">
      <c r="A3" s="216" t="s">
        <v>197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6" ht="20.25">
      <c r="A4" s="16"/>
      <c r="B4" s="80"/>
      <c r="C4" s="16"/>
      <c r="D4" s="16"/>
      <c r="E4" s="16"/>
      <c r="F4" s="16"/>
      <c r="G4" s="16"/>
      <c r="H4" s="16"/>
      <c r="I4" s="16"/>
      <c r="J4" s="16"/>
      <c r="K4" s="16"/>
    </row>
    <row r="5" spans="1:16" customFormat="1" ht="15.75">
      <c r="A5" s="217" t="s">
        <v>284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1"/>
      <c r="P5" s="1"/>
    </row>
    <row r="6" spans="1:16" customFormat="1" ht="15.75">
      <c r="A6" s="210"/>
      <c r="B6" s="57"/>
      <c r="C6" s="210"/>
      <c r="D6" s="210"/>
      <c r="E6" s="210"/>
      <c r="F6" s="210"/>
      <c r="G6" s="210"/>
      <c r="H6" s="210"/>
      <c r="I6" s="210"/>
      <c r="J6" s="210"/>
      <c r="K6" s="210"/>
      <c r="L6" s="1"/>
      <c r="P6" s="1"/>
    </row>
    <row r="7" spans="1:16" customFormat="1" ht="33">
      <c r="A7" s="9"/>
      <c r="B7" s="40"/>
      <c r="C7" s="2"/>
      <c r="D7" s="2"/>
      <c r="K7" s="8" t="s">
        <v>5</v>
      </c>
      <c r="L7" s="1"/>
      <c r="P7" s="1"/>
    </row>
    <row r="8" spans="1:16" customFormat="1" ht="15">
      <c r="A8" s="9"/>
      <c r="B8" s="51"/>
      <c r="C8" s="24"/>
      <c r="D8" s="25"/>
      <c r="E8" s="3"/>
      <c r="F8" s="3"/>
      <c r="G8" s="3"/>
      <c r="H8" s="3"/>
      <c r="I8" s="3"/>
      <c r="J8" s="3"/>
      <c r="K8" s="13"/>
      <c r="L8" s="1"/>
      <c r="P8" s="1"/>
    </row>
    <row r="9" spans="1:16" customFormat="1">
      <c r="A9" s="33" t="s">
        <v>8</v>
      </c>
      <c r="B9" s="155" t="s">
        <v>264</v>
      </c>
      <c r="D9" s="153"/>
      <c r="E9" s="3"/>
      <c r="F9" s="3"/>
      <c r="G9" s="3"/>
      <c r="H9" s="3"/>
      <c r="I9" s="3"/>
      <c r="J9" s="3"/>
      <c r="K9" s="13"/>
      <c r="L9" s="1"/>
      <c r="P9" s="1"/>
    </row>
    <row r="10" spans="1:16" customFormat="1">
      <c r="A10" s="33"/>
      <c r="B10" s="157" t="s">
        <v>285</v>
      </c>
      <c r="C10" s="26" t="s">
        <v>248</v>
      </c>
      <c r="D10" s="189">
        <v>2000</v>
      </c>
      <c r="E10" s="28">
        <v>10.8</v>
      </c>
      <c r="F10" s="28">
        <v>9.75</v>
      </c>
      <c r="G10" s="28">
        <v>10.3</v>
      </c>
      <c r="H10" s="28">
        <v>11.15</v>
      </c>
      <c r="I10" s="28">
        <v>10.4</v>
      </c>
      <c r="J10" s="28">
        <v>9.8000000000000007</v>
      </c>
      <c r="K10" s="13"/>
      <c r="L10" s="1"/>
      <c r="P10" s="1"/>
    </row>
    <row r="11" spans="1:16" customFormat="1">
      <c r="A11" s="33"/>
      <c r="B11" s="157" t="s">
        <v>271</v>
      </c>
      <c r="C11" s="26" t="s">
        <v>272</v>
      </c>
      <c r="D11" s="189">
        <v>2000</v>
      </c>
      <c r="E11" s="28">
        <v>11.2</v>
      </c>
      <c r="F11" s="28">
        <v>9.9</v>
      </c>
      <c r="G11" s="28">
        <v>10.45</v>
      </c>
      <c r="H11" s="28">
        <v>11.1</v>
      </c>
      <c r="I11" s="28">
        <v>11.1</v>
      </c>
      <c r="J11" s="28">
        <v>9.75</v>
      </c>
      <c r="K11" s="13"/>
      <c r="L11" s="1"/>
      <c r="P11" s="1"/>
    </row>
    <row r="12" spans="1:16" customFormat="1">
      <c r="A12" s="33"/>
      <c r="B12" s="157"/>
      <c r="C12" s="157"/>
      <c r="D12" s="158"/>
      <c r="E12" s="12"/>
      <c r="F12" s="12"/>
      <c r="G12" s="12"/>
      <c r="H12" s="12"/>
      <c r="I12" s="12"/>
      <c r="J12" s="12"/>
      <c r="K12" s="13"/>
      <c r="L12" s="1"/>
      <c r="P12" s="1"/>
    </row>
    <row r="13" spans="1:16" customFormat="1">
      <c r="A13" s="33"/>
      <c r="B13" s="51"/>
      <c r="C13" s="24"/>
      <c r="D13" s="25"/>
      <c r="E13" s="14">
        <f t="shared" ref="E13:J13" si="0">IF(SUM(E10:E12)&gt;0,LARGE(E10:E12,1)+LARGE(E10:E12,2))</f>
        <v>22</v>
      </c>
      <c r="F13" s="14">
        <f t="shared" si="0"/>
        <v>19.649999999999999</v>
      </c>
      <c r="G13" s="14">
        <f t="shared" si="0"/>
        <v>20.75</v>
      </c>
      <c r="H13" s="14">
        <f t="shared" si="0"/>
        <v>22.25</v>
      </c>
      <c r="I13" s="14">
        <f t="shared" si="0"/>
        <v>21.5</v>
      </c>
      <c r="J13" s="14">
        <f t="shared" si="0"/>
        <v>19.55</v>
      </c>
      <c r="K13" s="6">
        <f>SUM(E13:J13)</f>
        <v>125.7</v>
      </c>
      <c r="L13" s="1"/>
      <c r="P13" s="1"/>
    </row>
    <row r="14" spans="1:16" customFormat="1">
      <c r="A14" s="34"/>
      <c r="B14" s="52"/>
      <c r="C14" s="1"/>
      <c r="D14" s="2"/>
      <c r="E14" s="2"/>
      <c r="F14" s="2"/>
      <c r="G14" s="2"/>
      <c r="H14" s="2"/>
      <c r="I14" s="2"/>
      <c r="J14" s="2"/>
      <c r="K14" s="5"/>
      <c r="L14" s="1"/>
      <c r="P14" s="1"/>
    </row>
    <row r="15" spans="1:16" customFormat="1">
      <c r="A15" s="33" t="s">
        <v>12</v>
      </c>
      <c r="B15" s="166" t="s">
        <v>101</v>
      </c>
      <c r="E15" s="2"/>
      <c r="F15" s="2"/>
      <c r="G15" s="2"/>
      <c r="H15" s="2"/>
      <c r="I15" s="2"/>
      <c r="J15" s="2"/>
      <c r="K15" s="5"/>
      <c r="L15" s="1"/>
      <c r="P15" s="1"/>
    </row>
    <row r="16" spans="1:16" customFormat="1">
      <c r="A16" s="33"/>
      <c r="B16" s="26" t="s">
        <v>282</v>
      </c>
      <c r="C16" s="26" t="s">
        <v>136</v>
      </c>
      <c r="D16" s="188">
        <v>2000</v>
      </c>
      <c r="E16" s="28">
        <v>10.4</v>
      </c>
      <c r="F16" s="28">
        <v>7.1</v>
      </c>
      <c r="G16" s="28">
        <v>9.85</v>
      </c>
      <c r="H16" s="28">
        <v>11.1</v>
      </c>
      <c r="I16" s="28">
        <v>10.5</v>
      </c>
      <c r="J16" s="28">
        <v>9.8000000000000007</v>
      </c>
      <c r="K16" s="5"/>
      <c r="L16" s="1"/>
      <c r="P16" s="1"/>
    </row>
    <row r="17" spans="1:16" customFormat="1">
      <c r="A17" s="33"/>
      <c r="B17" s="26" t="s">
        <v>283</v>
      </c>
      <c r="C17" s="26" t="s">
        <v>89</v>
      </c>
      <c r="D17" s="188">
        <v>2000</v>
      </c>
      <c r="E17" s="28">
        <v>10.5</v>
      </c>
      <c r="F17" s="28">
        <v>6.05</v>
      </c>
      <c r="G17" s="28">
        <v>10.050000000000001</v>
      </c>
      <c r="H17" s="28">
        <v>10.85</v>
      </c>
      <c r="I17" s="28">
        <v>9.6</v>
      </c>
      <c r="J17" s="28">
        <v>7.8</v>
      </c>
      <c r="K17" s="5"/>
      <c r="L17" s="1"/>
      <c r="P17" s="1"/>
    </row>
    <row r="18" spans="1:16" customFormat="1">
      <c r="A18" s="33"/>
      <c r="B18" s="26" t="s">
        <v>281</v>
      </c>
      <c r="C18" s="26" t="s">
        <v>10</v>
      </c>
      <c r="D18" s="188">
        <v>2001</v>
      </c>
      <c r="E18" s="12">
        <v>12.2</v>
      </c>
      <c r="F18" s="12">
        <v>8.65</v>
      </c>
      <c r="G18" s="12">
        <v>10.1</v>
      </c>
      <c r="H18" s="12">
        <v>11.2</v>
      </c>
      <c r="I18" s="28">
        <v>10.3</v>
      </c>
      <c r="J18" s="12">
        <v>9.3000000000000007</v>
      </c>
      <c r="K18" s="5"/>
      <c r="L18" s="1"/>
      <c r="P18" s="1"/>
    </row>
    <row r="19" spans="1:16">
      <c r="A19" s="33"/>
      <c r="D19" s="17"/>
      <c r="E19" s="14">
        <f t="shared" ref="E19:J19" si="1">IF(SUM(E16:E18)&gt;0,LARGE(E16:E18,1)+LARGE(E16:E18,2))</f>
        <v>22.7</v>
      </c>
      <c r="F19" s="14">
        <f t="shared" si="1"/>
        <v>15.75</v>
      </c>
      <c r="G19" s="14">
        <f t="shared" si="1"/>
        <v>20.149999999999999</v>
      </c>
      <c r="H19" s="14">
        <f t="shared" si="1"/>
        <v>22.299999999999997</v>
      </c>
      <c r="I19" s="14">
        <f t="shared" si="1"/>
        <v>20.8</v>
      </c>
      <c r="J19" s="14">
        <f t="shared" si="1"/>
        <v>19.100000000000001</v>
      </c>
      <c r="K19" s="6">
        <f>SUM(E19:J19)</f>
        <v>120.80000000000001</v>
      </c>
    </row>
  </sheetData>
  <mergeCells count="3">
    <mergeCell ref="A1:K1"/>
    <mergeCell ref="A3:K3"/>
    <mergeCell ref="A5:K5"/>
  </mergeCells>
  <pageMargins left="0.23622047244094491" right="0.11811023622047245" top="0.27559055118110237" bottom="0.47244094488188981" header="0.15748031496062992" footer="0.4724409448818898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opLeftCell="A22" zoomScaleNormal="100" workbookViewId="0">
      <selection activeCell="A32" sqref="A32:XFD43"/>
    </sheetView>
  </sheetViews>
  <sheetFormatPr defaultRowHeight="15.75"/>
  <cols>
    <col min="1" max="1" width="2.5703125" style="55" customWidth="1"/>
    <col min="2" max="2" width="12.7109375" style="54" customWidth="1"/>
    <col min="3" max="3" width="7.7109375" style="58" customWidth="1"/>
    <col min="4" max="4" width="3.85546875" style="58" customWidth="1"/>
    <col min="5" max="5" width="15.42578125" style="36" customWidth="1"/>
    <col min="6" max="6" width="4.85546875" style="77" customWidth="1"/>
    <col min="7" max="7" width="4.85546875" style="55" customWidth="1"/>
    <col min="8" max="8" width="0.28515625" style="78" customWidth="1"/>
    <col min="9" max="9" width="5.7109375" style="55" customWidth="1"/>
    <col min="10" max="10" width="4.5703125" style="79" customWidth="1"/>
    <col min="11" max="11" width="4.7109375" style="55" customWidth="1"/>
    <col min="12" max="12" width="2" style="78" customWidth="1"/>
    <col min="13" max="13" width="5.7109375" style="55" customWidth="1"/>
    <col min="14" max="14" width="4.85546875" style="79" customWidth="1"/>
    <col min="15" max="15" width="4.85546875" style="55" customWidth="1"/>
    <col min="16" max="16" width="2" style="78" customWidth="1"/>
    <col min="17" max="17" width="5.7109375" style="55" customWidth="1"/>
    <col min="18" max="18" width="4.85546875" style="79" customWidth="1"/>
    <col min="19" max="19" width="4.85546875" style="53" customWidth="1"/>
    <col min="20" max="20" width="0.28515625" style="58" customWidth="1"/>
    <col min="21" max="21" width="5.7109375" style="52" customWidth="1"/>
    <col min="22" max="23" width="4.85546875" style="52" customWidth="1"/>
    <col min="24" max="24" width="1.5703125" style="58" hidden="1" customWidth="1"/>
    <col min="25" max="25" width="5.7109375" style="52" customWidth="1"/>
    <col min="26" max="26" width="4.42578125" style="52" customWidth="1"/>
    <col min="27" max="27" width="4.5703125" style="52" customWidth="1"/>
    <col min="28" max="28" width="1.85546875" style="58" customWidth="1"/>
    <col min="29" max="29" width="5.7109375" style="52" customWidth="1"/>
    <col min="30" max="30" width="7" style="52" customWidth="1"/>
    <col min="31" max="31" width="0.85546875" style="52" customWidth="1"/>
    <col min="32" max="16384" width="9.140625" style="52"/>
  </cols>
  <sheetData>
    <row r="1" spans="1:31" ht="30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</row>
    <row r="2" spans="1:31" ht="15" customHeight="1">
      <c r="A2" s="57"/>
      <c r="F2" s="52"/>
      <c r="G2" s="52"/>
      <c r="H2" s="58"/>
      <c r="I2" s="52"/>
      <c r="J2" s="52"/>
      <c r="K2" s="52"/>
      <c r="L2" s="58"/>
      <c r="M2" s="52"/>
      <c r="N2" s="52"/>
      <c r="O2" s="52"/>
      <c r="P2" s="58"/>
      <c r="Q2" s="52"/>
      <c r="R2" s="52"/>
      <c r="S2" s="52"/>
    </row>
    <row r="3" spans="1:31" ht="21.75" customHeight="1">
      <c r="A3" s="212" t="s">
        <v>201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</row>
    <row r="4" spans="1:31" ht="21.7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</row>
    <row r="5" spans="1:31" ht="21.75" customHeight="1" thickBo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</row>
    <row r="6" spans="1:31" s="64" customFormat="1" ht="39.75" customHeight="1">
      <c r="A6" s="59" t="s">
        <v>2</v>
      </c>
      <c r="B6" s="60" t="s">
        <v>3</v>
      </c>
      <c r="C6" s="61" t="s">
        <v>4</v>
      </c>
      <c r="D6" s="61"/>
      <c r="E6" s="62"/>
      <c r="F6" s="213"/>
      <c r="G6" s="214"/>
      <c r="H6" s="214"/>
      <c r="I6" s="215"/>
      <c r="J6" s="213"/>
      <c r="K6" s="214"/>
      <c r="L6" s="214"/>
      <c r="M6" s="215"/>
      <c r="N6" s="213"/>
      <c r="O6" s="214"/>
      <c r="P6" s="214"/>
      <c r="Q6" s="215"/>
      <c r="R6" s="213"/>
      <c r="S6" s="214"/>
      <c r="T6" s="214"/>
      <c r="U6" s="215"/>
      <c r="V6" s="213"/>
      <c r="W6" s="214"/>
      <c r="X6" s="214"/>
      <c r="Y6" s="215"/>
      <c r="Z6" s="213"/>
      <c r="AA6" s="214"/>
      <c r="AB6" s="214"/>
      <c r="AC6" s="215"/>
      <c r="AD6" s="63" t="s">
        <v>5</v>
      </c>
    </row>
    <row r="7" spans="1:31" s="74" customFormat="1" ht="19.5" customHeight="1" thickBot="1">
      <c r="A7" s="65"/>
      <c r="B7" s="90"/>
      <c r="C7" s="91"/>
      <c r="D7" s="91"/>
      <c r="E7" s="92"/>
      <c r="F7" s="69" t="s">
        <v>6</v>
      </c>
      <c r="G7" s="70" t="s">
        <v>7</v>
      </c>
      <c r="H7" s="71"/>
      <c r="I7" s="72" t="s">
        <v>5</v>
      </c>
      <c r="J7" s="69" t="s">
        <v>6</v>
      </c>
      <c r="K7" s="70" t="s">
        <v>7</v>
      </c>
      <c r="L7" s="71"/>
      <c r="M7" s="72" t="s">
        <v>5</v>
      </c>
      <c r="N7" s="69" t="s">
        <v>6</v>
      </c>
      <c r="O7" s="70" t="s">
        <v>7</v>
      </c>
      <c r="P7" s="71"/>
      <c r="Q7" s="72" t="s">
        <v>5</v>
      </c>
      <c r="R7" s="69" t="s">
        <v>6</v>
      </c>
      <c r="S7" s="70" t="s">
        <v>7</v>
      </c>
      <c r="T7" s="71"/>
      <c r="U7" s="72" t="s">
        <v>5</v>
      </c>
      <c r="V7" s="69" t="s">
        <v>6</v>
      </c>
      <c r="W7" s="70" t="s">
        <v>7</v>
      </c>
      <c r="X7" s="71"/>
      <c r="Y7" s="72" t="s">
        <v>5</v>
      </c>
      <c r="Z7" s="69" t="s">
        <v>6</v>
      </c>
      <c r="AA7" s="70" t="s">
        <v>7</v>
      </c>
      <c r="AB7" s="71"/>
      <c r="AC7" s="72" t="s">
        <v>5</v>
      </c>
      <c r="AD7" s="73"/>
    </row>
    <row r="8" spans="1:31" s="75" customFormat="1" ht="16.5" customHeight="1">
      <c r="A8" s="20" t="s">
        <v>8</v>
      </c>
      <c r="B8" s="118" t="s">
        <v>286</v>
      </c>
      <c r="C8" s="118" t="s">
        <v>287</v>
      </c>
      <c r="D8" s="137" t="s">
        <v>288</v>
      </c>
      <c r="E8" s="175" t="s">
        <v>39</v>
      </c>
      <c r="F8" s="41">
        <v>3.5</v>
      </c>
      <c r="G8" s="21">
        <v>9.3000000000000007</v>
      </c>
      <c r="H8" s="22"/>
      <c r="I8" s="47">
        <f t="shared" ref="I8:I30" si="0">F8+G8-H8</f>
        <v>12.8</v>
      </c>
      <c r="J8" s="41">
        <v>2.1</v>
      </c>
      <c r="K8" s="21">
        <v>8.8000000000000007</v>
      </c>
      <c r="L8" s="22"/>
      <c r="M8" s="43">
        <f t="shared" ref="M8:M30" si="1">J8+K8-L8</f>
        <v>10.9</v>
      </c>
      <c r="N8" s="45">
        <v>2</v>
      </c>
      <c r="O8" s="21">
        <v>9.1999999999999993</v>
      </c>
      <c r="P8" s="22"/>
      <c r="Q8" s="47">
        <f t="shared" ref="Q8:Q30" si="2">N8+O8-P8</f>
        <v>11.2</v>
      </c>
      <c r="R8" s="41">
        <v>2.4</v>
      </c>
      <c r="S8" s="21">
        <v>9.35</v>
      </c>
      <c r="T8" s="22"/>
      <c r="U8" s="43">
        <f t="shared" ref="U8:U30" si="3">R8+S8-T8</f>
        <v>11.75</v>
      </c>
      <c r="V8" s="45">
        <v>2.8</v>
      </c>
      <c r="W8" s="21">
        <v>9.1999999999999993</v>
      </c>
      <c r="X8" s="22"/>
      <c r="Y8" s="47">
        <f t="shared" ref="Y8:Y30" si="4">V8+W8-X8</f>
        <v>12</v>
      </c>
      <c r="Z8" s="41">
        <v>1.5</v>
      </c>
      <c r="AA8" s="21">
        <v>9.6</v>
      </c>
      <c r="AB8" s="181">
        <v>0.5</v>
      </c>
      <c r="AC8" s="43">
        <f t="shared" ref="AC8:AC30" si="5">Z8+AA8-AB8</f>
        <v>10.6</v>
      </c>
      <c r="AD8" s="49">
        <f t="shared" ref="AD8:AD30" si="6">I8+M8+Q8+U8+Y8+AC8</f>
        <v>69.25</v>
      </c>
    </row>
    <row r="9" spans="1:31" s="75" customFormat="1" ht="16.5" customHeight="1">
      <c r="A9" s="23" t="s">
        <v>12</v>
      </c>
      <c r="B9" s="118" t="s">
        <v>289</v>
      </c>
      <c r="C9" s="118" t="s">
        <v>290</v>
      </c>
      <c r="D9" s="137" t="s">
        <v>288</v>
      </c>
      <c r="E9" s="138" t="s">
        <v>68</v>
      </c>
      <c r="F9" s="42">
        <v>3.6</v>
      </c>
      <c r="G9" s="15">
        <v>8.5500000000000007</v>
      </c>
      <c r="H9" s="19"/>
      <c r="I9" s="48">
        <f t="shared" si="0"/>
        <v>12.15</v>
      </c>
      <c r="J9" s="42">
        <v>2.1</v>
      </c>
      <c r="K9" s="15">
        <v>8.6</v>
      </c>
      <c r="L9" s="19"/>
      <c r="M9" s="44">
        <f t="shared" si="1"/>
        <v>10.7</v>
      </c>
      <c r="N9" s="46">
        <v>2</v>
      </c>
      <c r="O9" s="15">
        <v>9</v>
      </c>
      <c r="P9" s="19"/>
      <c r="Q9" s="48">
        <f t="shared" si="2"/>
        <v>11</v>
      </c>
      <c r="R9" s="42">
        <v>2.4</v>
      </c>
      <c r="S9" s="15">
        <v>9.1999999999999993</v>
      </c>
      <c r="T9" s="19"/>
      <c r="U9" s="44">
        <f t="shared" si="3"/>
        <v>11.6</v>
      </c>
      <c r="V9" s="46">
        <v>3.2</v>
      </c>
      <c r="W9" s="15">
        <v>9</v>
      </c>
      <c r="X9" s="19"/>
      <c r="Y9" s="48">
        <f t="shared" si="4"/>
        <v>12.2</v>
      </c>
      <c r="Z9" s="46">
        <v>2.1</v>
      </c>
      <c r="AA9" s="15">
        <v>9.35</v>
      </c>
      <c r="AB9" s="178"/>
      <c r="AC9" s="44">
        <f t="shared" si="5"/>
        <v>11.45</v>
      </c>
      <c r="AD9" s="50">
        <f t="shared" si="6"/>
        <v>69.100000000000009</v>
      </c>
    </row>
    <row r="10" spans="1:31" s="75" customFormat="1" ht="16.5" customHeight="1">
      <c r="A10" s="23" t="s">
        <v>15</v>
      </c>
      <c r="B10" s="173" t="s">
        <v>291</v>
      </c>
      <c r="C10" s="173" t="s">
        <v>28</v>
      </c>
      <c r="D10" s="171"/>
      <c r="E10" s="140" t="s">
        <v>50</v>
      </c>
      <c r="F10" s="42">
        <v>3.6</v>
      </c>
      <c r="G10" s="15">
        <v>9.15</v>
      </c>
      <c r="H10" s="19"/>
      <c r="I10" s="48">
        <f t="shared" si="0"/>
        <v>12.75</v>
      </c>
      <c r="J10" s="42">
        <v>1.6</v>
      </c>
      <c r="K10" s="15">
        <v>8.1</v>
      </c>
      <c r="L10" s="178"/>
      <c r="M10" s="44">
        <f t="shared" si="1"/>
        <v>9.6999999999999993</v>
      </c>
      <c r="N10" s="46">
        <v>2.2000000000000002</v>
      </c>
      <c r="O10" s="15">
        <v>9.0500000000000007</v>
      </c>
      <c r="P10" s="19"/>
      <c r="Q10" s="48">
        <f t="shared" si="2"/>
        <v>11.25</v>
      </c>
      <c r="R10" s="42">
        <v>2.8</v>
      </c>
      <c r="S10" s="15">
        <v>8.8000000000000007</v>
      </c>
      <c r="T10" s="19"/>
      <c r="U10" s="44">
        <f t="shared" si="3"/>
        <v>11.600000000000001</v>
      </c>
      <c r="V10" s="46">
        <v>3.1</v>
      </c>
      <c r="W10" s="15">
        <v>8.8000000000000007</v>
      </c>
      <c r="X10" s="19"/>
      <c r="Y10" s="48">
        <f t="shared" si="4"/>
        <v>11.9</v>
      </c>
      <c r="Z10" s="46">
        <v>1.8</v>
      </c>
      <c r="AA10" s="15">
        <v>9.65</v>
      </c>
      <c r="AB10" s="178"/>
      <c r="AC10" s="44">
        <f t="shared" si="5"/>
        <v>11.450000000000001</v>
      </c>
      <c r="AD10" s="50">
        <f t="shared" si="6"/>
        <v>68.650000000000006</v>
      </c>
    </row>
    <row r="11" spans="1:31" s="75" customFormat="1" ht="16.5" customHeight="1">
      <c r="A11" s="23" t="s">
        <v>19</v>
      </c>
      <c r="B11" s="179" t="s">
        <v>292</v>
      </c>
      <c r="C11" s="179" t="s">
        <v>21</v>
      </c>
      <c r="D11" s="172">
        <v>2002</v>
      </c>
      <c r="E11" s="174" t="s">
        <v>18</v>
      </c>
      <c r="F11" s="42">
        <v>3.7</v>
      </c>
      <c r="G11" s="15">
        <v>8.5500000000000007</v>
      </c>
      <c r="H11" s="19"/>
      <c r="I11" s="48">
        <f t="shared" si="0"/>
        <v>12.25</v>
      </c>
      <c r="J11" s="42">
        <v>3.1</v>
      </c>
      <c r="K11" s="15">
        <v>6.5</v>
      </c>
      <c r="L11" s="19"/>
      <c r="M11" s="44">
        <f t="shared" si="1"/>
        <v>9.6</v>
      </c>
      <c r="N11" s="46">
        <v>2.7</v>
      </c>
      <c r="O11" s="15">
        <v>7.35</v>
      </c>
      <c r="P11" s="19"/>
      <c r="Q11" s="48">
        <f t="shared" si="2"/>
        <v>10.050000000000001</v>
      </c>
      <c r="R11" s="42">
        <v>2.8</v>
      </c>
      <c r="S11" s="15">
        <v>8.9</v>
      </c>
      <c r="T11" s="19"/>
      <c r="U11" s="44">
        <f t="shared" si="3"/>
        <v>11.7</v>
      </c>
      <c r="V11" s="46">
        <v>2.8</v>
      </c>
      <c r="W11" s="15">
        <v>8.5</v>
      </c>
      <c r="X11" s="19"/>
      <c r="Y11" s="48">
        <f t="shared" si="4"/>
        <v>11.3</v>
      </c>
      <c r="Z11" s="46">
        <v>3.4</v>
      </c>
      <c r="AA11" s="15">
        <v>8.6</v>
      </c>
      <c r="AB11" s="178"/>
      <c r="AC11" s="44">
        <f t="shared" si="5"/>
        <v>12</v>
      </c>
      <c r="AD11" s="50">
        <f t="shared" si="6"/>
        <v>66.900000000000006</v>
      </c>
    </row>
    <row r="12" spans="1:31" s="75" customFormat="1" ht="16.5" customHeight="1">
      <c r="A12" s="23" t="s">
        <v>22</v>
      </c>
      <c r="B12" s="173" t="s">
        <v>293</v>
      </c>
      <c r="C12" s="173" t="s">
        <v>248</v>
      </c>
      <c r="D12" s="171">
        <v>2002</v>
      </c>
      <c r="E12" s="175" t="s">
        <v>32</v>
      </c>
      <c r="F12" s="42">
        <v>3.8</v>
      </c>
      <c r="G12" s="15">
        <v>7.1</v>
      </c>
      <c r="H12" s="19"/>
      <c r="I12" s="48">
        <f t="shared" si="0"/>
        <v>10.899999999999999</v>
      </c>
      <c r="J12" s="46">
        <v>2.2000000000000002</v>
      </c>
      <c r="K12" s="15">
        <v>8.4499999999999993</v>
      </c>
      <c r="L12" s="178"/>
      <c r="M12" s="44">
        <f t="shared" si="1"/>
        <v>10.649999999999999</v>
      </c>
      <c r="N12" s="46">
        <v>2.2999999999999998</v>
      </c>
      <c r="O12" s="15">
        <v>8.4</v>
      </c>
      <c r="P12" s="19"/>
      <c r="Q12" s="48">
        <f t="shared" si="2"/>
        <v>10.7</v>
      </c>
      <c r="R12" s="42">
        <v>2.8</v>
      </c>
      <c r="S12" s="15">
        <v>8.6</v>
      </c>
      <c r="T12" s="19"/>
      <c r="U12" s="44">
        <f t="shared" si="3"/>
        <v>11.399999999999999</v>
      </c>
      <c r="V12" s="46">
        <v>2.8</v>
      </c>
      <c r="W12" s="15">
        <v>9</v>
      </c>
      <c r="X12" s="19"/>
      <c r="Y12" s="48">
        <f t="shared" si="4"/>
        <v>11.8</v>
      </c>
      <c r="Z12" s="42">
        <v>2</v>
      </c>
      <c r="AA12" s="15">
        <v>8.85</v>
      </c>
      <c r="AB12" s="178"/>
      <c r="AC12" s="44">
        <f t="shared" si="5"/>
        <v>10.85</v>
      </c>
      <c r="AD12" s="50">
        <f t="shared" si="6"/>
        <v>66.3</v>
      </c>
    </row>
    <row r="13" spans="1:31" s="75" customFormat="1" ht="16.5" customHeight="1">
      <c r="A13" s="23" t="s">
        <v>26</v>
      </c>
      <c r="B13" s="179" t="s">
        <v>122</v>
      </c>
      <c r="C13" s="179" t="s">
        <v>223</v>
      </c>
      <c r="D13" s="172">
        <v>2002</v>
      </c>
      <c r="E13" s="174" t="s">
        <v>114</v>
      </c>
      <c r="F13" s="42">
        <v>3.6</v>
      </c>
      <c r="G13" s="15">
        <v>8.0500000000000007</v>
      </c>
      <c r="H13" s="19"/>
      <c r="I13" s="48">
        <f t="shared" si="0"/>
        <v>11.65</v>
      </c>
      <c r="J13" s="42">
        <v>2.8</v>
      </c>
      <c r="K13" s="15">
        <v>7.8</v>
      </c>
      <c r="L13" s="178"/>
      <c r="M13" s="44">
        <f t="shared" si="1"/>
        <v>10.6</v>
      </c>
      <c r="N13" s="46">
        <v>1.9</v>
      </c>
      <c r="O13" s="15">
        <v>8.4499999999999993</v>
      </c>
      <c r="P13" s="178"/>
      <c r="Q13" s="48">
        <f t="shared" si="2"/>
        <v>10.35</v>
      </c>
      <c r="R13" s="42">
        <v>2</v>
      </c>
      <c r="S13" s="15">
        <v>9.15</v>
      </c>
      <c r="T13" s="19"/>
      <c r="U13" s="44">
        <f t="shared" si="3"/>
        <v>11.15</v>
      </c>
      <c r="V13" s="46">
        <v>2.7</v>
      </c>
      <c r="W13" s="15">
        <v>8.5</v>
      </c>
      <c r="X13" s="19"/>
      <c r="Y13" s="48">
        <f t="shared" si="4"/>
        <v>11.2</v>
      </c>
      <c r="Z13" s="46">
        <v>1.7</v>
      </c>
      <c r="AA13" s="15">
        <v>8.8000000000000007</v>
      </c>
      <c r="AB13" s="19"/>
      <c r="AC13" s="44">
        <f t="shared" si="5"/>
        <v>10.5</v>
      </c>
      <c r="AD13" s="50">
        <f t="shared" si="6"/>
        <v>65.45</v>
      </c>
      <c r="AE13" s="56"/>
    </row>
    <row r="14" spans="1:31" s="76" customFormat="1" ht="16.5" customHeight="1">
      <c r="A14" s="23" t="s">
        <v>29</v>
      </c>
      <c r="B14" s="113" t="s">
        <v>294</v>
      </c>
      <c r="C14" s="113" t="s">
        <v>295</v>
      </c>
      <c r="D14" s="139" t="s">
        <v>296</v>
      </c>
      <c r="E14" s="140" t="s">
        <v>50</v>
      </c>
      <c r="F14" s="42">
        <v>3.6</v>
      </c>
      <c r="G14" s="15">
        <v>8.4499999999999993</v>
      </c>
      <c r="H14" s="19"/>
      <c r="I14" s="48">
        <f t="shared" si="0"/>
        <v>12.049999999999999</v>
      </c>
      <c r="J14" s="46">
        <v>3</v>
      </c>
      <c r="K14" s="15">
        <v>7.9</v>
      </c>
      <c r="L14" s="178"/>
      <c r="M14" s="44">
        <f t="shared" si="1"/>
        <v>10.9</v>
      </c>
      <c r="N14" s="46">
        <v>2</v>
      </c>
      <c r="O14" s="15">
        <v>8.3000000000000007</v>
      </c>
      <c r="P14" s="19"/>
      <c r="Q14" s="48">
        <f t="shared" si="2"/>
        <v>10.3</v>
      </c>
      <c r="R14" s="42">
        <v>2</v>
      </c>
      <c r="S14" s="15">
        <v>9.1999999999999993</v>
      </c>
      <c r="T14" s="19"/>
      <c r="U14" s="44">
        <f t="shared" si="3"/>
        <v>11.2</v>
      </c>
      <c r="V14" s="46">
        <v>2.9</v>
      </c>
      <c r="W14" s="15">
        <v>8.6</v>
      </c>
      <c r="X14" s="19"/>
      <c r="Y14" s="48">
        <f t="shared" si="4"/>
        <v>11.5</v>
      </c>
      <c r="Z14" s="42">
        <v>0.8</v>
      </c>
      <c r="AA14" s="15">
        <v>9.5500000000000007</v>
      </c>
      <c r="AB14" s="178">
        <v>1.5</v>
      </c>
      <c r="AC14" s="44">
        <f t="shared" si="5"/>
        <v>8.8500000000000014</v>
      </c>
      <c r="AD14" s="50">
        <f t="shared" si="6"/>
        <v>64.800000000000011</v>
      </c>
    </row>
    <row r="15" spans="1:31" s="76" customFormat="1" ht="16.5" customHeight="1">
      <c r="A15" s="23" t="s">
        <v>33</v>
      </c>
      <c r="B15" s="179" t="s">
        <v>219</v>
      </c>
      <c r="C15" s="179" t="s">
        <v>14</v>
      </c>
      <c r="D15" s="172">
        <v>2002</v>
      </c>
      <c r="E15" s="174" t="s">
        <v>220</v>
      </c>
      <c r="F15" s="42">
        <v>3.3</v>
      </c>
      <c r="G15" s="15">
        <v>8.35</v>
      </c>
      <c r="H15" s="19"/>
      <c r="I15" s="48">
        <f t="shared" si="0"/>
        <v>11.649999999999999</v>
      </c>
      <c r="J15" s="42">
        <v>2.9</v>
      </c>
      <c r="K15" s="15">
        <v>6.95</v>
      </c>
      <c r="L15" s="19"/>
      <c r="M15" s="44">
        <f t="shared" si="1"/>
        <v>9.85</v>
      </c>
      <c r="N15" s="46">
        <v>1.9</v>
      </c>
      <c r="O15" s="15">
        <v>8.5500000000000007</v>
      </c>
      <c r="P15" s="19"/>
      <c r="Q15" s="48">
        <f t="shared" si="2"/>
        <v>10.450000000000001</v>
      </c>
      <c r="R15" s="42">
        <v>2.8</v>
      </c>
      <c r="S15" s="15">
        <v>9</v>
      </c>
      <c r="T15" s="19"/>
      <c r="U15" s="44">
        <f t="shared" si="3"/>
        <v>11.8</v>
      </c>
      <c r="V15" s="46">
        <v>2.7</v>
      </c>
      <c r="W15" s="15">
        <v>8.5</v>
      </c>
      <c r="X15" s="19"/>
      <c r="Y15" s="48">
        <f t="shared" si="4"/>
        <v>11.2</v>
      </c>
      <c r="Z15" s="46">
        <v>1.3</v>
      </c>
      <c r="AA15" s="15">
        <v>9.3000000000000007</v>
      </c>
      <c r="AB15" s="178">
        <v>1</v>
      </c>
      <c r="AC15" s="44">
        <f t="shared" si="5"/>
        <v>9.6000000000000014</v>
      </c>
      <c r="AD15" s="50">
        <f t="shared" si="6"/>
        <v>64.550000000000011</v>
      </c>
    </row>
    <row r="16" spans="1:31" ht="16.5" customHeight="1">
      <c r="A16" s="23" t="s">
        <v>36</v>
      </c>
      <c r="B16" s="179" t="s">
        <v>297</v>
      </c>
      <c r="C16" s="179" t="s">
        <v>298</v>
      </c>
      <c r="D16" s="172">
        <v>2002</v>
      </c>
      <c r="E16" s="174" t="s">
        <v>114</v>
      </c>
      <c r="F16" s="42">
        <v>3.6</v>
      </c>
      <c r="G16" s="15">
        <v>8.3000000000000007</v>
      </c>
      <c r="H16" s="19"/>
      <c r="I16" s="48">
        <f t="shared" si="0"/>
        <v>11.9</v>
      </c>
      <c r="J16" s="46">
        <v>3.1</v>
      </c>
      <c r="K16" s="15">
        <v>7</v>
      </c>
      <c r="L16" s="178"/>
      <c r="M16" s="44">
        <f t="shared" si="1"/>
        <v>10.1</v>
      </c>
      <c r="N16" s="46">
        <v>1.9</v>
      </c>
      <c r="O16" s="15">
        <v>7.75</v>
      </c>
      <c r="P16" s="178"/>
      <c r="Q16" s="48">
        <f t="shared" si="2"/>
        <v>9.65</v>
      </c>
      <c r="R16" s="42">
        <v>2</v>
      </c>
      <c r="S16" s="15">
        <v>9.1</v>
      </c>
      <c r="T16" s="19"/>
      <c r="U16" s="44">
        <f t="shared" si="3"/>
        <v>11.1</v>
      </c>
      <c r="V16" s="46">
        <v>2.7</v>
      </c>
      <c r="W16" s="15">
        <v>8.4499999999999993</v>
      </c>
      <c r="X16" s="19"/>
      <c r="Y16" s="48">
        <f t="shared" si="4"/>
        <v>11.149999999999999</v>
      </c>
      <c r="Z16" s="42">
        <v>1.7</v>
      </c>
      <c r="AA16" s="15">
        <v>8.6999999999999993</v>
      </c>
      <c r="AB16" s="19"/>
      <c r="AC16" s="44">
        <f t="shared" si="5"/>
        <v>10.399999999999999</v>
      </c>
      <c r="AD16" s="50">
        <f t="shared" si="6"/>
        <v>64.3</v>
      </c>
    </row>
    <row r="17" spans="1:30" ht="16.5" customHeight="1">
      <c r="A17" s="23" t="s">
        <v>40</v>
      </c>
      <c r="B17" s="118" t="s">
        <v>299</v>
      </c>
      <c r="C17" s="118" t="s">
        <v>190</v>
      </c>
      <c r="D17" s="137" t="s">
        <v>300</v>
      </c>
      <c r="E17" s="138" t="s">
        <v>68</v>
      </c>
      <c r="F17" s="42">
        <v>3.4</v>
      </c>
      <c r="G17" s="15">
        <v>8.3000000000000007</v>
      </c>
      <c r="H17" s="19"/>
      <c r="I17" s="48">
        <f t="shared" si="0"/>
        <v>11.700000000000001</v>
      </c>
      <c r="J17" s="46">
        <v>1.5</v>
      </c>
      <c r="K17" s="15">
        <v>8.4</v>
      </c>
      <c r="L17" s="19"/>
      <c r="M17" s="44">
        <f t="shared" si="1"/>
        <v>9.9</v>
      </c>
      <c r="N17" s="46">
        <v>2</v>
      </c>
      <c r="O17" s="15">
        <v>8.75</v>
      </c>
      <c r="P17" s="178"/>
      <c r="Q17" s="48">
        <f t="shared" si="2"/>
        <v>10.75</v>
      </c>
      <c r="R17" s="42">
        <v>2</v>
      </c>
      <c r="S17" s="15">
        <v>8.8000000000000007</v>
      </c>
      <c r="T17" s="19"/>
      <c r="U17" s="44">
        <f t="shared" si="3"/>
        <v>10.8</v>
      </c>
      <c r="V17" s="46">
        <v>2.9</v>
      </c>
      <c r="W17" s="15">
        <v>8.9</v>
      </c>
      <c r="X17" s="19"/>
      <c r="Y17" s="48">
        <f t="shared" si="4"/>
        <v>11.8</v>
      </c>
      <c r="Z17" s="42">
        <v>1.4</v>
      </c>
      <c r="AA17" s="15">
        <v>8.9499999999999993</v>
      </c>
      <c r="AB17" s="178">
        <v>2</v>
      </c>
      <c r="AC17" s="44">
        <f t="shared" si="5"/>
        <v>8.35</v>
      </c>
      <c r="AD17" s="50">
        <f t="shared" si="6"/>
        <v>63.300000000000004</v>
      </c>
    </row>
    <row r="18" spans="1:30" ht="16.5" customHeight="1">
      <c r="A18" s="23" t="s">
        <v>43</v>
      </c>
      <c r="B18" s="173" t="s">
        <v>301</v>
      </c>
      <c r="C18" s="173" t="s">
        <v>186</v>
      </c>
      <c r="D18" s="171">
        <v>2002</v>
      </c>
      <c r="E18" s="138" t="s">
        <v>205</v>
      </c>
      <c r="F18" s="42">
        <v>3</v>
      </c>
      <c r="G18" s="15">
        <v>8.4499999999999993</v>
      </c>
      <c r="H18" s="19"/>
      <c r="I18" s="48">
        <f t="shared" si="0"/>
        <v>11.45</v>
      </c>
      <c r="J18" s="46">
        <v>1.6</v>
      </c>
      <c r="K18" s="15">
        <v>8</v>
      </c>
      <c r="L18" s="178"/>
      <c r="M18" s="44">
        <f t="shared" si="1"/>
        <v>9.6</v>
      </c>
      <c r="N18" s="46">
        <v>1.9</v>
      </c>
      <c r="O18" s="15">
        <v>7.8</v>
      </c>
      <c r="P18" s="178"/>
      <c r="Q18" s="48">
        <f t="shared" si="2"/>
        <v>9.6999999999999993</v>
      </c>
      <c r="R18" s="42">
        <v>2</v>
      </c>
      <c r="S18" s="15">
        <v>9.3000000000000007</v>
      </c>
      <c r="T18" s="19"/>
      <c r="U18" s="44">
        <f t="shared" si="3"/>
        <v>11.3</v>
      </c>
      <c r="V18" s="46">
        <v>2.9</v>
      </c>
      <c r="W18" s="15">
        <v>8</v>
      </c>
      <c r="X18" s="19"/>
      <c r="Y18" s="48">
        <f t="shared" si="4"/>
        <v>10.9</v>
      </c>
      <c r="Z18" s="42">
        <v>0.8</v>
      </c>
      <c r="AA18" s="15">
        <v>9.5500000000000007</v>
      </c>
      <c r="AB18" s="178">
        <v>1.5</v>
      </c>
      <c r="AC18" s="44">
        <f t="shared" si="5"/>
        <v>8.8500000000000014</v>
      </c>
      <c r="AD18" s="50">
        <f t="shared" si="6"/>
        <v>61.8</v>
      </c>
    </row>
    <row r="19" spans="1:30" ht="16.5" customHeight="1">
      <c r="A19" s="23" t="s">
        <v>47</v>
      </c>
      <c r="B19" s="179" t="s">
        <v>302</v>
      </c>
      <c r="C19" s="179" t="s">
        <v>67</v>
      </c>
      <c r="D19" s="172">
        <v>2003</v>
      </c>
      <c r="E19" s="174" t="s">
        <v>18</v>
      </c>
      <c r="F19" s="42">
        <v>3.2</v>
      </c>
      <c r="G19" s="15">
        <v>7.85</v>
      </c>
      <c r="H19" s="19"/>
      <c r="I19" s="48">
        <f t="shared" si="0"/>
        <v>11.05</v>
      </c>
      <c r="J19" s="46">
        <v>3</v>
      </c>
      <c r="K19" s="15">
        <v>6.65</v>
      </c>
      <c r="L19" s="19"/>
      <c r="M19" s="44">
        <f t="shared" si="1"/>
        <v>9.65</v>
      </c>
      <c r="N19" s="46">
        <v>1.9</v>
      </c>
      <c r="O19" s="15">
        <v>8.6</v>
      </c>
      <c r="P19" s="19"/>
      <c r="Q19" s="48">
        <f t="shared" si="2"/>
        <v>10.5</v>
      </c>
      <c r="R19" s="42">
        <v>2.4</v>
      </c>
      <c r="S19" s="15">
        <v>8.3000000000000007</v>
      </c>
      <c r="T19" s="19"/>
      <c r="U19" s="44">
        <f t="shared" si="3"/>
        <v>10.700000000000001</v>
      </c>
      <c r="V19" s="46">
        <v>2.7</v>
      </c>
      <c r="W19" s="15">
        <v>7.8</v>
      </c>
      <c r="X19" s="19"/>
      <c r="Y19" s="48">
        <f t="shared" si="4"/>
        <v>10.5</v>
      </c>
      <c r="Z19" s="42">
        <v>0.8</v>
      </c>
      <c r="AA19" s="15">
        <v>9.5</v>
      </c>
      <c r="AB19" s="178">
        <v>1.5</v>
      </c>
      <c r="AC19" s="44">
        <f t="shared" si="5"/>
        <v>8.8000000000000007</v>
      </c>
      <c r="AD19" s="50">
        <f t="shared" si="6"/>
        <v>61.2</v>
      </c>
    </row>
    <row r="20" spans="1:30" ht="16.5" customHeight="1">
      <c r="A20" s="23" t="s">
        <v>51</v>
      </c>
      <c r="B20" s="113" t="s">
        <v>303</v>
      </c>
      <c r="C20" s="113" t="s">
        <v>304</v>
      </c>
      <c r="D20" s="139" t="s">
        <v>305</v>
      </c>
      <c r="E20" s="140" t="s">
        <v>50</v>
      </c>
      <c r="F20" s="42">
        <v>3.6</v>
      </c>
      <c r="G20" s="15">
        <v>8.65</v>
      </c>
      <c r="H20" s="19"/>
      <c r="I20" s="48">
        <f t="shared" si="0"/>
        <v>12.25</v>
      </c>
      <c r="J20" s="46">
        <v>1.2</v>
      </c>
      <c r="K20" s="15">
        <v>8.4499999999999993</v>
      </c>
      <c r="L20" s="178">
        <v>1.5</v>
      </c>
      <c r="M20" s="44">
        <f t="shared" si="1"/>
        <v>8.1499999999999986</v>
      </c>
      <c r="N20" s="46">
        <v>1.7</v>
      </c>
      <c r="O20" s="15">
        <v>8.1999999999999993</v>
      </c>
      <c r="P20" s="19"/>
      <c r="Q20" s="48">
        <f t="shared" si="2"/>
        <v>9.8999999999999986</v>
      </c>
      <c r="R20" s="42">
        <v>2</v>
      </c>
      <c r="S20" s="15">
        <v>8.6999999999999993</v>
      </c>
      <c r="T20" s="19"/>
      <c r="U20" s="44">
        <f t="shared" si="3"/>
        <v>10.7</v>
      </c>
      <c r="V20" s="46">
        <v>1.9</v>
      </c>
      <c r="W20" s="15">
        <v>8.5</v>
      </c>
      <c r="X20" s="19"/>
      <c r="Y20" s="48">
        <f t="shared" si="4"/>
        <v>10.4</v>
      </c>
      <c r="Z20" s="42">
        <v>0.8</v>
      </c>
      <c r="AA20" s="15">
        <v>9.4499999999999993</v>
      </c>
      <c r="AB20" s="178">
        <v>1.5</v>
      </c>
      <c r="AC20" s="44">
        <f t="shared" si="5"/>
        <v>8.75</v>
      </c>
      <c r="AD20" s="50">
        <f t="shared" si="6"/>
        <v>60.15</v>
      </c>
    </row>
    <row r="21" spans="1:30" ht="16.5" customHeight="1">
      <c r="A21" s="23" t="s">
        <v>55</v>
      </c>
      <c r="B21" s="179" t="s">
        <v>306</v>
      </c>
      <c r="C21" s="179" t="s">
        <v>92</v>
      </c>
      <c r="D21" s="172">
        <v>2004</v>
      </c>
      <c r="E21" s="174" t="s">
        <v>220</v>
      </c>
      <c r="F21" s="42">
        <v>2.7</v>
      </c>
      <c r="G21" s="15">
        <v>7.9</v>
      </c>
      <c r="H21" s="19"/>
      <c r="I21" s="48">
        <f t="shared" si="0"/>
        <v>10.600000000000001</v>
      </c>
      <c r="J21" s="46">
        <v>1.6</v>
      </c>
      <c r="K21" s="15">
        <v>7.5</v>
      </c>
      <c r="L21" s="19"/>
      <c r="M21" s="44">
        <f t="shared" si="1"/>
        <v>9.1</v>
      </c>
      <c r="N21" s="46">
        <v>1.6</v>
      </c>
      <c r="O21" s="15">
        <v>8.4</v>
      </c>
      <c r="P21" s="19"/>
      <c r="Q21" s="48">
        <f t="shared" si="2"/>
        <v>10</v>
      </c>
      <c r="R21" s="42">
        <v>2</v>
      </c>
      <c r="S21" s="15">
        <v>8.6999999999999993</v>
      </c>
      <c r="T21" s="19"/>
      <c r="U21" s="44">
        <f t="shared" si="3"/>
        <v>10.7</v>
      </c>
      <c r="V21" s="46">
        <v>1.9</v>
      </c>
      <c r="W21" s="15">
        <v>8.4</v>
      </c>
      <c r="X21" s="19"/>
      <c r="Y21" s="48">
        <f t="shared" si="4"/>
        <v>10.3</v>
      </c>
      <c r="Z21" s="42">
        <v>0.8</v>
      </c>
      <c r="AA21" s="15">
        <v>9.4</v>
      </c>
      <c r="AB21" s="178">
        <v>1.5</v>
      </c>
      <c r="AC21" s="44">
        <f t="shared" si="5"/>
        <v>8.7000000000000011</v>
      </c>
      <c r="AD21" s="50">
        <f t="shared" si="6"/>
        <v>59.400000000000006</v>
      </c>
    </row>
    <row r="22" spans="1:30" ht="16.5" customHeight="1">
      <c r="A22" s="23" t="s">
        <v>59</v>
      </c>
      <c r="B22" s="113" t="s">
        <v>307</v>
      </c>
      <c r="C22" s="113" t="s">
        <v>158</v>
      </c>
      <c r="D22" s="139" t="s">
        <v>305</v>
      </c>
      <c r="E22" s="175" t="s">
        <v>278</v>
      </c>
      <c r="F22" s="42">
        <v>2.4</v>
      </c>
      <c r="G22" s="15">
        <v>8.3000000000000007</v>
      </c>
      <c r="H22" s="19"/>
      <c r="I22" s="48">
        <f t="shared" si="0"/>
        <v>10.700000000000001</v>
      </c>
      <c r="J22" s="46">
        <v>1.2</v>
      </c>
      <c r="K22" s="15">
        <v>8.3000000000000007</v>
      </c>
      <c r="L22" s="178">
        <v>1.5</v>
      </c>
      <c r="M22" s="44">
        <f t="shared" si="1"/>
        <v>8</v>
      </c>
      <c r="N22" s="46">
        <v>2</v>
      </c>
      <c r="O22" s="15">
        <v>8.4499999999999993</v>
      </c>
      <c r="P22" s="19"/>
      <c r="Q22" s="48">
        <f t="shared" si="2"/>
        <v>10.45</v>
      </c>
      <c r="R22" s="42">
        <v>2</v>
      </c>
      <c r="S22" s="15">
        <v>8.35</v>
      </c>
      <c r="T22" s="19"/>
      <c r="U22" s="44">
        <f t="shared" si="3"/>
        <v>10.35</v>
      </c>
      <c r="V22" s="46">
        <v>2.7</v>
      </c>
      <c r="W22" s="15">
        <v>8.5</v>
      </c>
      <c r="X22" s="19"/>
      <c r="Y22" s="48">
        <f t="shared" si="4"/>
        <v>11.2</v>
      </c>
      <c r="Z22" s="42">
        <v>0.8</v>
      </c>
      <c r="AA22" s="15">
        <v>9.3000000000000007</v>
      </c>
      <c r="AB22" s="178">
        <v>1.5</v>
      </c>
      <c r="AC22" s="44">
        <f t="shared" si="5"/>
        <v>8.6000000000000014</v>
      </c>
      <c r="AD22" s="50">
        <f t="shared" si="6"/>
        <v>59.300000000000004</v>
      </c>
    </row>
    <row r="23" spans="1:30" ht="16.5" customHeight="1">
      <c r="A23" s="23" t="s">
        <v>62</v>
      </c>
      <c r="B23" s="179" t="s">
        <v>308</v>
      </c>
      <c r="C23" s="173" t="s">
        <v>158</v>
      </c>
      <c r="D23" s="172">
        <v>2002</v>
      </c>
      <c r="E23" s="174" t="s">
        <v>264</v>
      </c>
      <c r="F23" s="42">
        <v>2.6</v>
      </c>
      <c r="G23" s="15">
        <v>8.1</v>
      </c>
      <c r="H23" s="19"/>
      <c r="I23" s="48">
        <f t="shared" si="0"/>
        <v>10.7</v>
      </c>
      <c r="J23" s="46">
        <v>1.4</v>
      </c>
      <c r="K23" s="15">
        <v>7.85</v>
      </c>
      <c r="L23" s="178">
        <v>0.5</v>
      </c>
      <c r="M23" s="44">
        <f t="shared" si="1"/>
        <v>8.75</v>
      </c>
      <c r="N23" s="46">
        <v>1.7</v>
      </c>
      <c r="O23" s="15">
        <v>8.4</v>
      </c>
      <c r="P23" s="19"/>
      <c r="Q23" s="48">
        <f t="shared" si="2"/>
        <v>10.1</v>
      </c>
      <c r="R23" s="42">
        <v>2</v>
      </c>
      <c r="S23" s="15">
        <v>8.4</v>
      </c>
      <c r="T23" s="19"/>
      <c r="U23" s="44">
        <f t="shared" si="3"/>
        <v>10.4</v>
      </c>
      <c r="V23" s="46">
        <v>2.5</v>
      </c>
      <c r="W23" s="15">
        <v>7.8</v>
      </c>
      <c r="X23" s="19"/>
      <c r="Y23" s="48">
        <f t="shared" si="4"/>
        <v>10.3</v>
      </c>
      <c r="Z23" s="42">
        <v>0.8</v>
      </c>
      <c r="AA23" s="15">
        <v>9.6</v>
      </c>
      <c r="AB23" s="178">
        <v>1.5</v>
      </c>
      <c r="AC23" s="44">
        <f t="shared" si="5"/>
        <v>8.9</v>
      </c>
      <c r="AD23" s="50">
        <f t="shared" si="6"/>
        <v>59.15</v>
      </c>
    </row>
    <row r="24" spans="1:30" ht="16.5" customHeight="1">
      <c r="A24" s="23" t="s">
        <v>65</v>
      </c>
      <c r="B24" s="179" t="s">
        <v>309</v>
      </c>
      <c r="C24" s="173" t="s">
        <v>310</v>
      </c>
      <c r="D24" s="172">
        <v>2003</v>
      </c>
      <c r="E24" s="174" t="s">
        <v>264</v>
      </c>
      <c r="F24" s="42">
        <v>2.4</v>
      </c>
      <c r="G24" s="15">
        <v>7</v>
      </c>
      <c r="H24" s="19"/>
      <c r="I24" s="48">
        <f t="shared" si="0"/>
        <v>9.4</v>
      </c>
      <c r="J24" s="46">
        <v>1.4</v>
      </c>
      <c r="K24" s="15">
        <v>7.65</v>
      </c>
      <c r="L24" s="178">
        <v>0.5</v>
      </c>
      <c r="M24" s="44">
        <f t="shared" si="1"/>
        <v>8.5500000000000007</v>
      </c>
      <c r="N24" s="46">
        <v>1.6</v>
      </c>
      <c r="O24" s="15">
        <v>8</v>
      </c>
      <c r="P24" s="19"/>
      <c r="Q24" s="48">
        <f t="shared" si="2"/>
        <v>9.6</v>
      </c>
      <c r="R24" s="42">
        <v>2</v>
      </c>
      <c r="S24" s="15">
        <v>9.0500000000000007</v>
      </c>
      <c r="T24" s="19"/>
      <c r="U24" s="44">
        <f t="shared" si="3"/>
        <v>11.05</v>
      </c>
      <c r="V24" s="46">
        <v>2.6</v>
      </c>
      <c r="W24" s="15">
        <v>7.9</v>
      </c>
      <c r="X24" s="19"/>
      <c r="Y24" s="48">
        <f t="shared" si="4"/>
        <v>10.5</v>
      </c>
      <c r="Z24" s="42">
        <v>0.8</v>
      </c>
      <c r="AA24" s="15">
        <v>9.6</v>
      </c>
      <c r="AB24" s="178">
        <v>1.5</v>
      </c>
      <c r="AC24" s="44">
        <f t="shared" si="5"/>
        <v>8.9</v>
      </c>
      <c r="AD24" s="50">
        <f t="shared" si="6"/>
        <v>58.000000000000007</v>
      </c>
    </row>
    <row r="25" spans="1:30" ht="16.5" customHeight="1">
      <c r="A25" s="23" t="s">
        <v>69</v>
      </c>
      <c r="B25" s="179" t="s">
        <v>311</v>
      </c>
      <c r="C25" s="173" t="s">
        <v>10</v>
      </c>
      <c r="D25" s="172">
        <v>2002</v>
      </c>
      <c r="E25" s="174" t="s">
        <v>264</v>
      </c>
      <c r="F25" s="42">
        <v>2.9</v>
      </c>
      <c r="G25" s="15">
        <v>7.05</v>
      </c>
      <c r="H25" s="19"/>
      <c r="I25" s="48">
        <f t="shared" si="0"/>
        <v>9.9499999999999993</v>
      </c>
      <c r="J25" s="46">
        <v>1.3</v>
      </c>
      <c r="K25" s="15">
        <v>7.35</v>
      </c>
      <c r="L25" s="178">
        <v>1</v>
      </c>
      <c r="M25" s="44">
        <f t="shared" si="1"/>
        <v>7.65</v>
      </c>
      <c r="N25" s="46">
        <v>1.7</v>
      </c>
      <c r="O25" s="15">
        <v>8.1</v>
      </c>
      <c r="P25" s="19"/>
      <c r="Q25" s="48">
        <f t="shared" si="2"/>
        <v>9.7999999999999989</v>
      </c>
      <c r="R25" s="42">
        <v>2</v>
      </c>
      <c r="S25" s="15">
        <v>9</v>
      </c>
      <c r="T25" s="19"/>
      <c r="U25" s="44">
        <f t="shared" si="3"/>
        <v>11</v>
      </c>
      <c r="V25" s="46">
        <v>2.5</v>
      </c>
      <c r="W25" s="15">
        <v>8</v>
      </c>
      <c r="X25" s="19"/>
      <c r="Y25" s="48">
        <f t="shared" si="4"/>
        <v>10.5</v>
      </c>
      <c r="Z25" s="42">
        <v>0.8</v>
      </c>
      <c r="AA25" s="15">
        <v>9.4499999999999993</v>
      </c>
      <c r="AB25" s="178">
        <v>1.5</v>
      </c>
      <c r="AC25" s="44">
        <f t="shared" si="5"/>
        <v>8.75</v>
      </c>
      <c r="AD25" s="50">
        <f t="shared" si="6"/>
        <v>57.65</v>
      </c>
    </row>
    <row r="26" spans="1:30" ht="16.5" customHeight="1">
      <c r="A26" s="23" t="s">
        <v>72</v>
      </c>
      <c r="B26" s="173" t="s">
        <v>312</v>
      </c>
      <c r="C26" s="173" t="s">
        <v>158</v>
      </c>
      <c r="D26" s="171">
        <v>2004</v>
      </c>
      <c r="E26" s="138" t="s">
        <v>205</v>
      </c>
      <c r="F26" s="42">
        <v>2.9</v>
      </c>
      <c r="G26" s="15">
        <v>8</v>
      </c>
      <c r="H26" s="19"/>
      <c r="I26" s="48">
        <f t="shared" si="0"/>
        <v>10.9</v>
      </c>
      <c r="J26" s="46">
        <v>1.6</v>
      </c>
      <c r="K26" s="15">
        <v>7.9</v>
      </c>
      <c r="L26" s="178"/>
      <c r="M26" s="44">
        <f t="shared" si="1"/>
        <v>9.5</v>
      </c>
      <c r="N26" s="46">
        <v>0.6</v>
      </c>
      <c r="O26" s="15">
        <v>8.5</v>
      </c>
      <c r="P26" s="178">
        <v>0.5</v>
      </c>
      <c r="Q26" s="48">
        <f t="shared" si="2"/>
        <v>8.6</v>
      </c>
      <c r="R26" s="42">
        <v>2</v>
      </c>
      <c r="S26" s="15">
        <v>8.35</v>
      </c>
      <c r="T26" s="19"/>
      <c r="U26" s="44">
        <f t="shared" si="3"/>
        <v>10.35</v>
      </c>
      <c r="V26" s="46">
        <v>0.8</v>
      </c>
      <c r="W26" s="15">
        <v>8.1</v>
      </c>
      <c r="X26" s="19"/>
      <c r="Y26" s="48">
        <f t="shared" si="4"/>
        <v>8.9</v>
      </c>
      <c r="Z26" s="42">
        <v>0.8</v>
      </c>
      <c r="AA26" s="15">
        <v>9.5</v>
      </c>
      <c r="AB26" s="178">
        <v>1.5</v>
      </c>
      <c r="AC26" s="44">
        <f t="shared" si="5"/>
        <v>8.8000000000000007</v>
      </c>
      <c r="AD26" s="50">
        <f t="shared" si="6"/>
        <v>57.05</v>
      </c>
    </row>
    <row r="27" spans="1:30" ht="16.5" customHeight="1">
      <c r="A27" s="23" t="s">
        <v>75</v>
      </c>
      <c r="B27" s="173" t="s">
        <v>313</v>
      </c>
      <c r="C27" s="173" t="s">
        <v>158</v>
      </c>
      <c r="D27" s="171">
        <v>2003</v>
      </c>
      <c r="E27" s="138" t="s">
        <v>205</v>
      </c>
      <c r="F27" s="42">
        <v>2.9</v>
      </c>
      <c r="G27" s="15">
        <v>8</v>
      </c>
      <c r="H27" s="19"/>
      <c r="I27" s="48">
        <f t="shared" si="0"/>
        <v>10.9</v>
      </c>
      <c r="J27" s="46">
        <v>1.3</v>
      </c>
      <c r="K27" s="15">
        <v>7.75</v>
      </c>
      <c r="L27" s="178">
        <v>1</v>
      </c>
      <c r="M27" s="44">
        <f t="shared" si="1"/>
        <v>8.0500000000000007</v>
      </c>
      <c r="N27" s="46">
        <v>1.7</v>
      </c>
      <c r="O27" s="15">
        <v>7.5</v>
      </c>
      <c r="P27" s="178"/>
      <c r="Q27" s="48">
        <f t="shared" si="2"/>
        <v>9.1999999999999993</v>
      </c>
      <c r="R27" s="42">
        <v>2</v>
      </c>
      <c r="S27" s="15">
        <v>8.85</v>
      </c>
      <c r="T27" s="19"/>
      <c r="U27" s="44">
        <f t="shared" si="3"/>
        <v>10.85</v>
      </c>
      <c r="V27" s="46">
        <v>1.4</v>
      </c>
      <c r="W27" s="15">
        <v>8.1</v>
      </c>
      <c r="X27" s="19"/>
      <c r="Y27" s="48">
        <f t="shared" si="4"/>
        <v>9.5</v>
      </c>
      <c r="Z27" s="42">
        <v>0.8</v>
      </c>
      <c r="AA27" s="15">
        <v>8.35</v>
      </c>
      <c r="AB27" s="178">
        <v>1.5</v>
      </c>
      <c r="AC27" s="44">
        <f t="shared" si="5"/>
        <v>7.65</v>
      </c>
      <c r="AD27" s="50">
        <f t="shared" si="6"/>
        <v>56.15</v>
      </c>
    </row>
    <row r="28" spans="1:30">
      <c r="A28" s="23" t="s">
        <v>79</v>
      </c>
      <c r="B28" s="180" t="s">
        <v>314</v>
      </c>
      <c r="C28" s="108" t="s">
        <v>67</v>
      </c>
      <c r="D28" s="135">
        <v>2004</v>
      </c>
      <c r="E28" s="134" t="s">
        <v>124</v>
      </c>
      <c r="F28" s="42">
        <v>3</v>
      </c>
      <c r="G28" s="15">
        <v>7</v>
      </c>
      <c r="H28" s="19"/>
      <c r="I28" s="48">
        <f t="shared" si="0"/>
        <v>10</v>
      </c>
      <c r="J28" s="46">
        <v>1.2</v>
      </c>
      <c r="K28" s="15">
        <v>8.1</v>
      </c>
      <c r="L28" s="178">
        <v>1.5</v>
      </c>
      <c r="M28" s="44">
        <f t="shared" si="1"/>
        <v>7.7999999999999989</v>
      </c>
      <c r="N28" s="46">
        <v>0.9</v>
      </c>
      <c r="O28" s="15">
        <v>8.1999999999999993</v>
      </c>
      <c r="P28" s="178">
        <v>1</v>
      </c>
      <c r="Q28" s="48">
        <f t="shared" si="2"/>
        <v>8.1</v>
      </c>
      <c r="R28" s="42">
        <v>2</v>
      </c>
      <c r="S28" s="15">
        <v>8</v>
      </c>
      <c r="T28" s="19"/>
      <c r="U28" s="44">
        <f t="shared" si="3"/>
        <v>10</v>
      </c>
      <c r="V28" s="46">
        <v>0.3</v>
      </c>
      <c r="W28" s="15">
        <v>7.8</v>
      </c>
      <c r="X28" s="19"/>
      <c r="Y28" s="48">
        <f t="shared" si="4"/>
        <v>8.1</v>
      </c>
      <c r="Z28" s="42">
        <v>0.8</v>
      </c>
      <c r="AA28" s="15">
        <v>8.6999999999999993</v>
      </c>
      <c r="AB28" s="178">
        <v>1.5</v>
      </c>
      <c r="AC28" s="44">
        <f t="shared" si="5"/>
        <v>8</v>
      </c>
      <c r="AD28" s="50">
        <f t="shared" si="6"/>
        <v>52</v>
      </c>
    </row>
    <row r="29" spans="1:30">
      <c r="A29" s="23" t="s">
        <v>82</v>
      </c>
      <c r="B29" s="113" t="s">
        <v>315</v>
      </c>
      <c r="C29" s="113" t="s">
        <v>74</v>
      </c>
      <c r="D29" s="139" t="s">
        <v>296</v>
      </c>
      <c r="E29" s="140" t="s">
        <v>68</v>
      </c>
      <c r="F29" s="42">
        <v>2.2999999999999998</v>
      </c>
      <c r="G29" s="15">
        <v>7.55</v>
      </c>
      <c r="H29" s="19"/>
      <c r="I29" s="48">
        <f t="shared" si="0"/>
        <v>9.85</v>
      </c>
      <c r="J29" s="46">
        <v>1.3</v>
      </c>
      <c r="K29" s="15">
        <v>8.3000000000000007</v>
      </c>
      <c r="L29" s="178">
        <v>1</v>
      </c>
      <c r="M29" s="44">
        <f t="shared" si="1"/>
        <v>8.6000000000000014</v>
      </c>
      <c r="N29" s="46">
        <v>0.9</v>
      </c>
      <c r="O29" s="15">
        <v>8.6999999999999993</v>
      </c>
      <c r="P29" s="178">
        <v>1</v>
      </c>
      <c r="Q29" s="48">
        <f t="shared" si="2"/>
        <v>8.6</v>
      </c>
      <c r="R29" s="42">
        <v>2</v>
      </c>
      <c r="S29" s="15">
        <v>8.8000000000000007</v>
      </c>
      <c r="T29" s="19"/>
      <c r="U29" s="44">
        <f t="shared" si="3"/>
        <v>10.8</v>
      </c>
      <c r="V29" s="46">
        <v>1.5</v>
      </c>
      <c r="W29" s="15">
        <v>7.7</v>
      </c>
      <c r="X29" s="19"/>
      <c r="Y29" s="48">
        <f t="shared" si="4"/>
        <v>9.1999999999999993</v>
      </c>
      <c r="Z29" s="42">
        <v>0.8</v>
      </c>
      <c r="AA29" s="15"/>
      <c r="AB29" s="178">
        <v>2.5</v>
      </c>
      <c r="AC29" s="44">
        <f t="shared" si="5"/>
        <v>-1.7</v>
      </c>
      <c r="AD29" s="50">
        <f t="shared" si="6"/>
        <v>45.350000000000009</v>
      </c>
    </row>
    <row r="30" spans="1:30">
      <c r="A30" s="23" t="s">
        <v>84</v>
      </c>
      <c r="B30" s="179" t="s">
        <v>253</v>
      </c>
      <c r="C30" s="179" t="s">
        <v>316</v>
      </c>
      <c r="D30" s="172">
        <v>2004</v>
      </c>
      <c r="E30" s="174" t="s">
        <v>114</v>
      </c>
      <c r="F30" s="42">
        <v>1.4</v>
      </c>
      <c r="G30" s="15">
        <v>7.4</v>
      </c>
      <c r="H30" s="19"/>
      <c r="I30" s="48">
        <f t="shared" si="0"/>
        <v>8.8000000000000007</v>
      </c>
      <c r="J30" s="46">
        <v>0.6</v>
      </c>
      <c r="K30" s="15">
        <v>7.4</v>
      </c>
      <c r="L30" s="178">
        <v>2</v>
      </c>
      <c r="M30" s="44">
        <f t="shared" si="1"/>
        <v>6</v>
      </c>
      <c r="N30" s="46"/>
      <c r="O30" s="15">
        <v>7</v>
      </c>
      <c r="P30" s="178">
        <v>2.5</v>
      </c>
      <c r="Q30" s="48">
        <f t="shared" si="2"/>
        <v>4.5</v>
      </c>
      <c r="R30" s="42">
        <v>2</v>
      </c>
      <c r="S30" s="15">
        <v>8</v>
      </c>
      <c r="T30" s="19"/>
      <c r="U30" s="44">
        <f t="shared" si="3"/>
        <v>10</v>
      </c>
      <c r="V30" s="46"/>
      <c r="W30" s="15">
        <v>6</v>
      </c>
      <c r="X30" s="19"/>
      <c r="Y30" s="48">
        <f t="shared" si="4"/>
        <v>6</v>
      </c>
      <c r="Z30" s="42">
        <v>0.2</v>
      </c>
      <c r="AA30" s="15">
        <v>7.65</v>
      </c>
      <c r="AB30" s="178">
        <v>2</v>
      </c>
      <c r="AC30" s="44">
        <f t="shared" si="5"/>
        <v>5.8500000000000005</v>
      </c>
      <c r="AD30" s="50">
        <f t="shared" si="6"/>
        <v>41.15</v>
      </c>
    </row>
    <row r="31" spans="1:30" ht="39" customHeight="1"/>
  </sheetData>
  <mergeCells count="8">
    <mergeCell ref="A1:AD1"/>
    <mergeCell ref="A3:AD3"/>
    <mergeCell ref="F6:I6"/>
    <mergeCell ref="J6:M6"/>
    <mergeCell ref="N6:Q6"/>
    <mergeCell ref="R6:U6"/>
    <mergeCell ref="V6:Y6"/>
    <mergeCell ref="Z6:AC6"/>
  </mergeCells>
  <pageMargins left="0.15748031496062992" right="0.15748031496062992" top="0.15748031496062992" bottom="0.15748031496062992" header="7.874015748031496E-2" footer="0.1574803149606299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46" zoomScaleNormal="100" workbookViewId="0">
      <selection activeCell="G69" sqref="G69"/>
    </sheetView>
  </sheetViews>
  <sheetFormatPr defaultRowHeight="18"/>
  <cols>
    <col min="1" max="1" width="3.140625" style="10" customWidth="1"/>
    <col min="2" max="2" width="16.7109375" style="52" customWidth="1"/>
    <col min="3" max="3" width="11.140625" style="1" customWidth="1"/>
    <col min="4" max="4" width="4.42578125" style="2" customWidth="1"/>
    <col min="5" max="10" width="8.5703125" style="2" customWidth="1"/>
    <col min="11" max="11" width="10.42578125" style="5" customWidth="1"/>
    <col min="12" max="12" width="9.140625" style="1"/>
    <col min="13" max="15" width="8.85546875" customWidth="1"/>
    <col min="16" max="16384" width="9.140625" style="1"/>
  </cols>
  <sheetData>
    <row r="1" spans="1:16" ht="27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6" ht="6.75" customHeight="1">
      <c r="A2" s="4"/>
      <c r="D2" s="1"/>
      <c r="K2" s="209"/>
    </row>
    <row r="3" spans="1:16">
      <c r="A3" s="216" t="s">
        <v>197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6" ht="20.25">
      <c r="A4" s="16"/>
      <c r="B4" s="80"/>
      <c r="C4" s="16"/>
      <c r="D4" s="16"/>
      <c r="E4" s="16"/>
      <c r="F4" s="16"/>
      <c r="G4" s="16"/>
      <c r="H4" s="16"/>
      <c r="I4" s="16"/>
      <c r="J4" s="16"/>
      <c r="K4" s="16"/>
    </row>
    <row r="5" spans="1:16" ht="15.75">
      <c r="A5" s="217" t="s">
        <v>317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6" ht="15.75" customHeight="1">
      <c r="A6" s="210"/>
      <c r="B6" s="57"/>
      <c r="C6" s="210"/>
      <c r="D6" s="210"/>
      <c r="E6" s="210"/>
      <c r="F6" s="210"/>
      <c r="G6" s="210"/>
      <c r="H6" s="210"/>
      <c r="I6" s="210"/>
      <c r="J6" s="210"/>
      <c r="K6" s="210"/>
    </row>
    <row r="7" spans="1:16" customFormat="1" ht="29.25" customHeight="1">
      <c r="A7" s="9"/>
      <c r="B7" s="40"/>
      <c r="C7" s="2"/>
      <c r="D7" s="2"/>
      <c r="K7" s="8" t="s">
        <v>5</v>
      </c>
      <c r="P7" s="1"/>
    </row>
    <row r="8" spans="1:16" customFormat="1" ht="4.5" customHeight="1">
      <c r="A8" s="9"/>
      <c r="B8" s="52"/>
      <c r="C8" s="7"/>
      <c r="D8" s="29"/>
      <c r="E8" s="2"/>
      <c r="F8" s="2"/>
      <c r="G8" s="2"/>
      <c r="H8" s="2"/>
      <c r="I8" s="2"/>
      <c r="J8" s="2"/>
      <c r="K8" s="13"/>
      <c r="L8" s="84"/>
      <c r="P8" s="1"/>
    </row>
    <row r="9" spans="1:16" customFormat="1" ht="16.5" customHeight="1">
      <c r="A9" s="33" t="s">
        <v>8</v>
      </c>
      <c r="B9" s="35" t="s">
        <v>68</v>
      </c>
      <c r="C9" s="40"/>
      <c r="D9" s="159"/>
      <c r="E9" s="2"/>
      <c r="F9" s="2"/>
      <c r="G9" s="2"/>
      <c r="H9" s="2"/>
      <c r="I9" s="2"/>
      <c r="J9" s="2"/>
      <c r="K9" s="13"/>
      <c r="L9" s="84"/>
      <c r="P9" s="1"/>
    </row>
    <row r="10" spans="1:16" customFormat="1" ht="16.5" customHeight="1">
      <c r="A10" s="33"/>
      <c r="B10" s="37" t="s">
        <v>299</v>
      </c>
      <c r="C10" s="38" t="s">
        <v>190</v>
      </c>
      <c r="D10" s="39" t="s">
        <v>300</v>
      </c>
      <c r="E10" s="28">
        <v>11.7</v>
      </c>
      <c r="F10" s="28">
        <v>9.9</v>
      </c>
      <c r="G10" s="28">
        <v>10.75</v>
      </c>
      <c r="H10" s="28">
        <v>10.8</v>
      </c>
      <c r="I10" s="28">
        <v>11.8</v>
      </c>
      <c r="J10" s="28">
        <v>8.35</v>
      </c>
      <c r="K10" s="13"/>
      <c r="L10" s="84"/>
      <c r="P10" s="1"/>
    </row>
    <row r="11" spans="1:16" customFormat="1" ht="16.5" customHeight="1">
      <c r="A11" s="33"/>
      <c r="B11" s="37" t="s">
        <v>289</v>
      </c>
      <c r="C11" s="38" t="s">
        <v>290</v>
      </c>
      <c r="D11" s="39" t="s">
        <v>288</v>
      </c>
      <c r="E11" s="28">
        <v>12.15</v>
      </c>
      <c r="F11" s="28">
        <v>10.7</v>
      </c>
      <c r="G11" s="28">
        <v>11</v>
      </c>
      <c r="H11" s="28">
        <v>11.6</v>
      </c>
      <c r="I11" s="28">
        <v>12.2</v>
      </c>
      <c r="J11" s="28">
        <v>11.45</v>
      </c>
      <c r="K11" s="13"/>
      <c r="L11" s="84"/>
      <c r="P11" s="1"/>
    </row>
    <row r="12" spans="1:16" customFormat="1" ht="16.5" customHeight="1">
      <c r="A12" s="33"/>
      <c r="B12" s="37" t="s">
        <v>286</v>
      </c>
      <c r="C12" s="38" t="s">
        <v>287</v>
      </c>
      <c r="D12" s="39" t="s">
        <v>288</v>
      </c>
      <c r="E12" s="12">
        <v>12.8</v>
      </c>
      <c r="F12" s="12">
        <v>10.9</v>
      </c>
      <c r="G12" s="12">
        <v>11.2</v>
      </c>
      <c r="H12" s="12">
        <v>11.75</v>
      </c>
      <c r="I12" s="12">
        <v>12</v>
      </c>
      <c r="J12" s="12">
        <v>10.6</v>
      </c>
      <c r="K12" s="13"/>
      <c r="L12" s="84"/>
      <c r="P12" s="1"/>
    </row>
    <row r="13" spans="1:16" customFormat="1" ht="16.5" customHeight="1">
      <c r="A13" s="33"/>
      <c r="B13" s="51"/>
      <c r="C13" s="24"/>
      <c r="D13" s="25"/>
      <c r="E13" s="14">
        <f t="shared" ref="E13:J13" si="0">IF(SUM(E10:E12)&gt;0,LARGE(E10:E12,1)+LARGE(E10:E12,2))</f>
        <v>24.950000000000003</v>
      </c>
      <c r="F13" s="14">
        <f t="shared" si="0"/>
        <v>21.6</v>
      </c>
      <c r="G13" s="14">
        <f t="shared" si="0"/>
        <v>22.2</v>
      </c>
      <c r="H13" s="14">
        <f t="shared" si="0"/>
        <v>23.35</v>
      </c>
      <c r="I13" s="14">
        <f t="shared" si="0"/>
        <v>24.2</v>
      </c>
      <c r="J13" s="14">
        <f t="shared" si="0"/>
        <v>22.049999999999997</v>
      </c>
      <c r="K13" s="6">
        <f>SUM(E13:J13)</f>
        <v>138.35</v>
      </c>
      <c r="L13" s="83"/>
      <c r="P13" s="1"/>
    </row>
    <row r="14" spans="1:16" customFormat="1" ht="16.5" customHeight="1">
      <c r="A14" s="34"/>
      <c r="B14" s="51"/>
      <c r="C14" s="24"/>
      <c r="D14" s="25"/>
      <c r="E14" s="3"/>
      <c r="F14" s="3"/>
      <c r="G14" s="3"/>
      <c r="H14" s="3"/>
      <c r="I14" s="3"/>
      <c r="J14" s="3"/>
      <c r="K14" s="13"/>
      <c r="L14" s="84"/>
      <c r="P14" s="1"/>
    </row>
    <row r="15" spans="1:16" ht="16.5" customHeight="1">
      <c r="A15" s="33" t="s">
        <v>12</v>
      </c>
      <c r="B15" s="164" t="s">
        <v>50</v>
      </c>
      <c r="C15" s="165"/>
      <c r="D15" s="170"/>
      <c r="L15" s="84"/>
      <c r="P15"/>
    </row>
    <row r="16" spans="1:16" ht="16.5" customHeight="1">
      <c r="A16" s="33"/>
      <c r="B16" s="161" t="s">
        <v>303</v>
      </c>
      <c r="C16" s="162" t="s">
        <v>304</v>
      </c>
      <c r="D16" s="163" t="s">
        <v>305</v>
      </c>
      <c r="E16" s="28">
        <v>12.25</v>
      </c>
      <c r="F16" s="28">
        <v>8.15</v>
      </c>
      <c r="G16" s="28">
        <v>9.9</v>
      </c>
      <c r="H16" s="28">
        <v>10.7</v>
      </c>
      <c r="I16" s="28">
        <v>10.4</v>
      </c>
      <c r="J16" s="28">
        <v>8.75</v>
      </c>
      <c r="K16" s="13"/>
      <c r="L16" s="84"/>
      <c r="P16"/>
    </row>
    <row r="17" spans="1:16" ht="16.5" customHeight="1">
      <c r="A17" s="33"/>
      <c r="B17" s="26" t="s">
        <v>291</v>
      </c>
      <c r="C17" s="26" t="s">
        <v>28</v>
      </c>
      <c r="D17" s="154"/>
      <c r="E17" s="28">
        <v>12.75</v>
      </c>
      <c r="F17" s="28">
        <v>9</v>
      </c>
      <c r="G17" s="28">
        <v>11.25</v>
      </c>
      <c r="H17" s="28">
        <v>11.6</v>
      </c>
      <c r="I17" s="28">
        <v>11.9</v>
      </c>
      <c r="J17" s="28">
        <v>11.45</v>
      </c>
      <c r="K17" s="13"/>
      <c r="L17" s="84"/>
      <c r="P17"/>
    </row>
    <row r="18" spans="1:16" ht="16.5" customHeight="1">
      <c r="A18" s="33"/>
      <c r="B18" s="161" t="s">
        <v>294</v>
      </c>
      <c r="C18" s="162" t="s">
        <v>295</v>
      </c>
      <c r="D18" s="163" t="s">
        <v>296</v>
      </c>
      <c r="E18" s="12">
        <v>12.05</v>
      </c>
      <c r="F18" s="12">
        <v>10.9</v>
      </c>
      <c r="G18" s="12">
        <v>10.3</v>
      </c>
      <c r="H18" s="12">
        <v>11.2</v>
      </c>
      <c r="I18" s="28">
        <v>11.5</v>
      </c>
      <c r="J18" s="12">
        <v>8.85</v>
      </c>
      <c r="K18" s="13"/>
      <c r="L18" s="84"/>
      <c r="P18"/>
    </row>
    <row r="19" spans="1:16" ht="16.5" customHeight="1">
      <c r="A19" s="33"/>
      <c r="E19" s="14">
        <f t="shared" ref="E19:J19" si="1">IF(SUM(E16:E18)&gt;0,LARGE(E16:E18,1)+LARGE(E16:E18,2))</f>
        <v>25</v>
      </c>
      <c r="F19" s="14">
        <f t="shared" si="1"/>
        <v>19.899999999999999</v>
      </c>
      <c r="G19" s="14">
        <f t="shared" si="1"/>
        <v>21.55</v>
      </c>
      <c r="H19" s="14">
        <f t="shared" si="1"/>
        <v>22.799999999999997</v>
      </c>
      <c r="I19" s="14">
        <f t="shared" si="1"/>
        <v>23.4</v>
      </c>
      <c r="J19" s="14">
        <f t="shared" si="1"/>
        <v>20.299999999999997</v>
      </c>
      <c r="K19" s="6">
        <f>SUM(E19:J19)</f>
        <v>132.94999999999999</v>
      </c>
      <c r="L19" s="83"/>
      <c r="P19"/>
    </row>
    <row r="20" spans="1:16" ht="16.5" customHeight="1">
      <c r="A20" s="34"/>
      <c r="B20" s="51"/>
      <c r="C20" s="24"/>
      <c r="D20" s="25"/>
      <c r="E20" s="3"/>
      <c r="F20" s="3"/>
      <c r="G20" s="3"/>
      <c r="H20" s="3"/>
      <c r="I20" s="3"/>
      <c r="J20" s="3"/>
      <c r="K20" s="13"/>
      <c r="L20" s="84"/>
      <c r="P20"/>
    </row>
    <row r="21" spans="1:16" ht="16.5" customHeight="1">
      <c r="A21" s="33" t="s">
        <v>15</v>
      </c>
      <c r="B21" s="155" t="s">
        <v>114</v>
      </c>
      <c r="C21" s="109"/>
      <c r="D21" s="156"/>
      <c r="E21" s="3"/>
      <c r="F21" s="3"/>
      <c r="G21" s="3"/>
      <c r="H21" s="3"/>
      <c r="I21" s="3"/>
      <c r="J21" s="3"/>
      <c r="K21" s="13"/>
      <c r="L21" s="84"/>
      <c r="P21"/>
    </row>
    <row r="22" spans="1:16" ht="16.5" customHeight="1">
      <c r="A22" s="33"/>
      <c r="B22" s="157" t="s">
        <v>297</v>
      </c>
      <c r="C22" s="157" t="s">
        <v>298</v>
      </c>
      <c r="D22" s="158">
        <v>2002</v>
      </c>
      <c r="E22" s="28">
        <v>11.9</v>
      </c>
      <c r="F22" s="28">
        <v>10.1</v>
      </c>
      <c r="G22" s="28">
        <v>9.65</v>
      </c>
      <c r="H22" s="28">
        <v>11.1</v>
      </c>
      <c r="I22" s="28">
        <v>11.15</v>
      </c>
      <c r="J22" s="28">
        <v>10.4</v>
      </c>
      <c r="K22" s="13"/>
      <c r="L22" s="84"/>
      <c r="P22"/>
    </row>
    <row r="23" spans="1:16" ht="16.5" customHeight="1">
      <c r="A23" s="33"/>
      <c r="B23" s="157" t="s">
        <v>122</v>
      </c>
      <c r="C23" s="157" t="s">
        <v>223</v>
      </c>
      <c r="D23" s="158">
        <v>2002</v>
      </c>
      <c r="E23" s="28">
        <v>11.65</v>
      </c>
      <c r="F23" s="28">
        <v>10.6</v>
      </c>
      <c r="G23" s="28">
        <v>10.35</v>
      </c>
      <c r="H23" s="28">
        <v>11.15</v>
      </c>
      <c r="I23" s="28">
        <v>11.2</v>
      </c>
      <c r="J23" s="28">
        <v>10.5</v>
      </c>
      <c r="K23" s="13"/>
      <c r="L23" s="84"/>
    </row>
    <row r="24" spans="1:16" ht="16.5" customHeight="1">
      <c r="A24" s="33"/>
      <c r="B24" s="157" t="s">
        <v>253</v>
      </c>
      <c r="C24" s="157" t="s">
        <v>316</v>
      </c>
      <c r="D24" s="158">
        <v>2004</v>
      </c>
      <c r="E24" s="12">
        <v>8.8000000000000007</v>
      </c>
      <c r="F24" s="12">
        <v>6</v>
      </c>
      <c r="G24" s="12">
        <v>4.5</v>
      </c>
      <c r="H24" s="12">
        <v>10</v>
      </c>
      <c r="I24" s="12">
        <v>6</v>
      </c>
      <c r="J24" s="12">
        <v>5.85</v>
      </c>
      <c r="K24" s="13"/>
      <c r="L24" s="84"/>
    </row>
    <row r="25" spans="1:16" ht="16.5" customHeight="1">
      <c r="A25" s="33"/>
      <c r="B25" s="51"/>
      <c r="C25" s="24"/>
      <c r="D25" s="25"/>
      <c r="E25" s="14">
        <f t="shared" ref="E25:J25" si="2">IF(SUM(E22:E24)&gt;0,LARGE(E22:E24,1)+LARGE(E22:E24,2))</f>
        <v>23.55</v>
      </c>
      <c r="F25" s="14">
        <f t="shared" si="2"/>
        <v>20.7</v>
      </c>
      <c r="G25" s="14">
        <f t="shared" si="2"/>
        <v>20</v>
      </c>
      <c r="H25" s="14">
        <f t="shared" si="2"/>
        <v>22.25</v>
      </c>
      <c r="I25" s="14">
        <f t="shared" si="2"/>
        <v>22.35</v>
      </c>
      <c r="J25" s="14">
        <f t="shared" si="2"/>
        <v>20.9</v>
      </c>
      <c r="K25" s="6">
        <f>SUM(E25:J25)</f>
        <v>129.75</v>
      </c>
      <c r="L25" s="83"/>
    </row>
    <row r="26" spans="1:16" ht="16.5" customHeight="1">
      <c r="A26" s="34"/>
      <c r="B26" s="51"/>
      <c r="C26" s="24"/>
      <c r="D26" s="25"/>
      <c r="E26" s="3"/>
      <c r="F26" s="3"/>
      <c r="G26" s="3"/>
      <c r="H26" s="3"/>
      <c r="I26" s="3"/>
      <c r="J26" s="3"/>
      <c r="K26" s="13"/>
      <c r="L26" s="84"/>
    </row>
    <row r="27" spans="1:16" ht="16.5" customHeight="1">
      <c r="A27" s="33" t="s">
        <v>19</v>
      </c>
      <c r="B27" s="155" t="s">
        <v>18</v>
      </c>
      <c r="C27" s="109"/>
      <c r="D27" s="156"/>
      <c r="L27" s="84"/>
    </row>
    <row r="28" spans="1:16" ht="16.5" customHeight="1">
      <c r="A28" s="33"/>
      <c r="B28" s="157" t="s">
        <v>292</v>
      </c>
      <c r="C28" s="157" t="s">
        <v>21</v>
      </c>
      <c r="D28" s="158">
        <v>2002</v>
      </c>
      <c r="E28" s="28">
        <v>12.25</v>
      </c>
      <c r="F28" s="28">
        <v>9.6</v>
      </c>
      <c r="G28" s="28">
        <v>10.050000000000001</v>
      </c>
      <c r="H28" s="28">
        <v>11.7</v>
      </c>
      <c r="I28" s="28">
        <v>11.3</v>
      </c>
      <c r="J28" s="28">
        <v>12</v>
      </c>
      <c r="K28" s="13"/>
      <c r="L28" s="84"/>
    </row>
    <row r="29" spans="1:16" ht="16.5" customHeight="1">
      <c r="A29" s="33"/>
      <c r="B29" s="157" t="s">
        <v>302</v>
      </c>
      <c r="C29" s="157" t="s">
        <v>67</v>
      </c>
      <c r="D29" s="158">
        <v>2003</v>
      </c>
      <c r="E29" s="28">
        <v>11.05</v>
      </c>
      <c r="F29" s="28">
        <v>9.65</v>
      </c>
      <c r="G29" s="28">
        <v>10.5</v>
      </c>
      <c r="H29" s="28">
        <v>10.7</v>
      </c>
      <c r="I29" s="28">
        <v>10.5</v>
      </c>
      <c r="J29" s="28">
        <v>8.8000000000000007</v>
      </c>
      <c r="K29" s="13"/>
      <c r="L29" s="84"/>
    </row>
    <row r="30" spans="1:16" ht="16.5" customHeight="1">
      <c r="A30" s="34"/>
      <c r="B30" s="37"/>
      <c r="C30" s="38"/>
      <c r="D30" s="39"/>
      <c r="E30" s="12"/>
      <c r="F30" s="12"/>
      <c r="G30" s="12"/>
      <c r="H30" s="12"/>
      <c r="I30" s="28"/>
      <c r="J30" s="12"/>
      <c r="K30" s="13"/>
      <c r="L30" s="84"/>
    </row>
    <row r="31" spans="1:16" ht="16.5" customHeight="1">
      <c r="A31" s="33"/>
      <c r="E31" s="14">
        <f t="shared" ref="E31:J31" si="3">IF(SUM(E28:E30)&gt;0,LARGE(E28:E30,1)+LARGE(E28:E30,2))</f>
        <v>23.3</v>
      </c>
      <c r="F31" s="14">
        <f t="shared" si="3"/>
        <v>19.25</v>
      </c>
      <c r="G31" s="14">
        <f t="shared" si="3"/>
        <v>20.55</v>
      </c>
      <c r="H31" s="14">
        <f t="shared" si="3"/>
        <v>22.4</v>
      </c>
      <c r="I31" s="14">
        <f t="shared" si="3"/>
        <v>21.8</v>
      </c>
      <c r="J31" s="14">
        <f t="shared" si="3"/>
        <v>20.8</v>
      </c>
      <c r="K31" s="6">
        <f>SUM(E31:J31)</f>
        <v>128.1</v>
      </c>
      <c r="L31" s="83"/>
    </row>
    <row r="32" spans="1:16" ht="16.5" customHeight="1">
      <c r="A32" s="34"/>
      <c r="C32" s="7"/>
      <c r="D32" s="11"/>
      <c r="K32" s="13"/>
      <c r="L32" s="84"/>
    </row>
    <row r="33" spans="1:12" ht="16.5" customHeight="1">
      <c r="A33" s="33" t="s">
        <v>22</v>
      </c>
      <c r="B33" s="160" t="s">
        <v>220</v>
      </c>
      <c r="C33" s="109"/>
      <c r="D33" s="156"/>
      <c r="E33" s="3"/>
      <c r="F33" s="3"/>
      <c r="G33" s="3"/>
      <c r="H33" s="3"/>
      <c r="I33" s="3"/>
      <c r="J33" s="3"/>
      <c r="K33" s="13"/>
      <c r="L33" s="84"/>
    </row>
    <row r="34" spans="1:12" ht="16.5" customHeight="1">
      <c r="A34" s="33"/>
      <c r="B34" s="157" t="s">
        <v>306</v>
      </c>
      <c r="C34" s="157" t="s">
        <v>92</v>
      </c>
      <c r="D34" s="158">
        <v>2004</v>
      </c>
      <c r="E34" s="28">
        <v>10.6</v>
      </c>
      <c r="F34" s="28">
        <v>9.1</v>
      </c>
      <c r="G34" s="28">
        <v>10</v>
      </c>
      <c r="H34" s="28">
        <v>10.7</v>
      </c>
      <c r="I34" s="28">
        <v>10.3</v>
      </c>
      <c r="J34" s="28">
        <v>8.6999999999999993</v>
      </c>
      <c r="K34" s="13"/>
      <c r="L34" s="84"/>
    </row>
    <row r="35" spans="1:12" ht="16.5" customHeight="1">
      <c r="A35" s="33"/>
      <c r="B35" s="157" t="s">
        <v>219</v>
      </c>
      <c r="C35" s="157" t="s">
        <v>14</v>
      </c>
      <c r="D35" s="158">
        <v>2002</v>
      </c>
      <c r="E35" s="28">
        <v>11.65</v>
      </c>
      <c r="F35" s="28">
        <v>9.85</v>
      </c>
      <c r="G35" s="28">
        <v>10.45</v>
      </c>
      <c r="H35" s="28">
        <v>11.8</v>
      </c>
      <c r="I35" s="28">
        <v>11.2</v>
      </c>
      <c r="J35" s="28">
        <v>9.6</v>
      </c>
      <c r="K35" s="13"/>
      <c r="L35" s="84"/>
    </row>
    <row r="36" spans="1:12" ht="16.5" customHeight="1">
      <c r="A36" s="209"/>
      <c r="B36" s="37"/>
      <c r="C36" s="38"/>
      <c r="D36" s="39"/>
      <c r="E36" s="28"/>
      <c r="F36" s="28"/>
      <c r="G36" s="28"/>
      <c r="H36" s="28"/>
      <c r="I36" s="28"/>
      <c r="J36" s="28"/>
      <c r="K36" s="13"/>
      <c r="L36" s="84"/>
    </row>
    <row r="37" spans="1:12" ht="16.5" customHeight="1">
      <c r="A37" s="209"/>
      <c r="B37" s="51"/>
      <c r="C37" s="24"/>
      <c r="D37" s="25"/>
      <c r="E37" s="14">
        <f t="shared" ref="E37:J37" si="4">IF(SUM(E34:E36)&gt;0,LARGE(E34:E36,1)+LARGE(E34:E36,2))</f>
        <v>22.25</v>
      </c>
      <c r="F37" s="14">
        <f t="shared" si="4"/>
        <v>18.95</v>
      </c>
      <c r="G37" s="14">
        <f t="shared" si="4"/>
        <v>20.45</v>
      </c>
      <c r="H37" s="14">
        <f t="shared" si="4"/>
        <v>22.5</v>
      </c>
      <c r="I37" s="14">
        <f t="shared" si="4"/>
        <v>21.5</v>
      </c>
      <c r="J37" s="14">
        <f t="shared" si="4"/>
        <v>18.299999999999997</v>
      </c>
      <c r="K37" s="6">
        <f>SUM(E37:J37)</f>
        <v>123.95</v>
      </c>
      <c r="L37" s="83"/>
    </row>
    <row r="38" spans="1:12" ht="16.5" customHeight="1">
      <c r="A38" s="9"/>
      <c r="B38" s="51"/>
      <c r="C38" s="24"/>
      <c r="D38" s="25"/>
      <c r="E38" s="3"/>
      <c r="F38" s="3"/>
      <c r="G38" s="3"/>
      <c r="H38" s="3"/>
      <c r="I38" s="3"/>
      <c r="J38" s="3"/>
      <c r="K38" s="13"/>
      <c r="L38" s="84"/>
    </row>
    <row r="39" spans="1:12" ht="16.5" customHeight="1">
      <c r="A39" s="209" t="s">
        <v>26</v>
      </c>
      <c r="B39" s="152" t="s">
        <v>205</v>
      </c>
      <c r="C39"/>
      <c r="D39" s="153"/>
      <c r="L39" s="84"/>
    </row>
    <row r="40" spans="1:12" ht="16.5" customHeight="1">
      <c r="A40" s="209"/>
      <c r="B40" s="26" t="s">
        <v>313</v>
      </c>
      <c r="C40" s="26" t="s">
        <v>158</v>
      </c>
      <c r="D40" s="154">
        <v>2003</v>
      </c>
      <c r="E40" s="28">
        <v>10.9</v>
      </c>
      <c r="F40" s="28">
        <v>8.0500000000000007</v>
      </c>
      <c r="G40" s="28">
        <v>9.1999999999999993</v>
      </c>
      <c r="H40" s="28">
        <v>10.85</v>
      </c>
      <c r="I40" s="28">
        <v>9.5</v>
      </c>
      <c r="J40" s="28">
        <v>7.65</v>
      </c>
      <c r="L40" s="84"/>
    </row>
    <row r="41" spans="1:12" ht="16.5" customHeight="1">
      <c r="A41" s="209"/>
      <c r="B41" s="26" t="s">
        <v>312</v>
      </c>
      <c r="C41" s="26" t="s">
        <v>158</v>
      </c>
      <c r="D41" s="154">
        <v>2004</v>
      </c>
      <c r="E41" s="28">
        <v>10.9</v>
      </c>
      <c r="F41" s="28">
        <v>9.5</v>
      </c>
      <c r="G41" s="28">
        <v>8.6</v>
      </c>
      <c r="H41" s="28">
        <v>10.35</v>
      </c>
      <c r="I41" s="28">
        <v>8.9</v>
      </c>
      <c r="J41" s="28">
        <v>8.8000000000000007</v>
      </c>
      <c r="L41" s="84"/>
    </row>
    <row r="42" spans="1:12" ht="16.5" customHeight="1">
      <c r="A42" s="209"/>
      <c r="B42" s="26" t="s">
        <v>301</v>
      </c>
      <c r="C42" s="26" t="s">
        <v>186</v>
      </c>
      <c r="D42" s="154">
        <v>2002</v>
      </c>
      <c r="E42" s="12">
        <v>11.45</v>
      </c>
      <c r="F42" s="12">
        <v>9.6</v>
      </c>
      <c r="G42" s="12">
        <v>9.6999999999999993</v>
      </c>
      <c r="H42" s="12">
        <v>11.3</v>
      </c>
      <c r="I42" s="28">
        <v>10.9</v>
      </c>
      <c r="J42" s="12">
        <v>8.85</v>
      </c>
      <c r="L42" s="84"/>
    </row>
    <row r="43" spans="1:12" ht="16.5" customHeight="1">
      <c r="A43" s="209"/>
      <c r="E43" s="14">
        <f t="shared" ref="E43:J43" si="5">IF(SUM(E40:E42)&gt;0,LARGE(E40:E42,1)+LARGE(E40:E42,2))</f>
        <v>22.35</v>
      </c>
      <c r="F43" s="14">
        <f t="shared" si="5"/>
        <v>19.100000000000001</v>
      </c>
      <c r="G43" s="14">
        <f t="shared" si="5"/>
        <v>18.899999999999999</v>
      </c>
      <c r="H43" s="14">
        <f t="shared" si="5"/>
        <v>22.15</v>
      </c>
      <c r="I43" s="14">
        <f t="shared" si="5"/>
        <v>20.399999999999999</v>
      </c>
      <c r="J43" s="14">
        <f t="shared" si="5"/>
        <v>17.649999999999999</v>
      </c>
      <c r="K43" s="6">
        <f>SUM(E43:J43)</f>
        <v>120.55000000000001</v>
      </c>
      <c r="L43" s="83"/>
    </row>
    <row r="44" spans="1:12" ht="16.5" customHeight="1">
      <c r="A44" s="9"/>
      <c r="B44" s="85"/>
      <c r="C44" s="3"/>
      <c r="D44" s="3"/>
      <c r="E44" s="27"/>
      <c r="F44" s="27"/>
      <c r="G44" s="27"/>
      <c r="H44" s="27"/>
      <c r="I44" s="27"/>
      <c r="J44" s="27"/>
      <c r="K44" s="32"/>
      <c r="L44" s="84"/>
    </row>
    <row r="45" spans="1:12" ht="16.5" customHeight="1">
      <c r="A45" s="209" t="s">
        <v>29</v>
      </c>
      <c r="B45" s="155" t="s">
        <v>264</v>
      </c>
      <c r="C45"/>
      <c r="D45" s="153"/>
      <c r="E45" s="3"/>
      <c r="F45" s="3"/>
      <c r="G45" s="3"/>
      <c r="H45" s="3"/>
      <c r="I45" s="3"/>
      <c r="J45" s="3"/>
      <c r="K45" s="13"/>
      <c r="L45" s="84"/>
    </row>
    <row r="46" spans="1:12" ht="16.5" customHeight="1">
      <c r="A46" s="209"/>
      <c r="B46" s="157" t="s">
        <v>309</v>
      </c>
      <c r="C46" s="26" t="s">
        <v>310</v>
      </c>
      <c r="D46" s="158">
        <v>2003</v>
      </c>
      <c r="E46" s="28">
        <v>9.4</v>
      </c>
      <c r="F46" s="28">
        <v>8.5500000000000007</v>
      </c>
      <c r="G46" s="28">
        <v>9.6</v>
      </c>
      <c r="H46" s="28">
        <v>11.05</v>
      </c>
      <c r="I46" s="28">
        <v>10.5</v>
      </c>
      <c r="J46" s="28">
        <v>8.9</v>
      </c>
      <c r="K46" s="13"/>
      <c r="L46" s="84"/>
    </row>
    <row r="47" spans="1:12" ht="16.5" customHeight="1">
      <c r="A47" s="209"/>
      <c r="B47" s="157" t="s">
        <v>311</v>
      </c>
      <c r="C47" s="26" t="s">
        <v>10</v>
      </c>
      <c r="D47" s="158">
        <v>2002</v>
      </c>
      <c r="E47" s="28">
        <v>9.9499999999999993</v>
      </c>
      <c r="F47" s="28">
        <v>7.65</v>
      </c>
      <c r="G47" s="28">
        <v>9.8000000000000007</v>
      </c>
      <c r="H47" s="28">
        <v>11</v>
      </c>
      <c r="I47" s="28">
        <v>10.5</v>
      </c>
      <c r="J47" s="28">
        <v>8.75</v>
      </c>
      <c r="K47" s="13"/>
      <c r="L47" s="84"/>
    </row>
    <row r="48" spans="1:12" ht="16.5" customHeight="1">
      <c r="A48" s="209"/>
      <c r="B48" s="157" t="s">
        <v>308</v>
      </c>
      <c r="C48" s="26" t="s">
        <v>158</v>
      </c>
      <c r="D48" s="158">
        <v>2002</v>
      </c>
      <c r="E48" s="12">
        <v>10.7</v>
      </c>
      <c r="F48" s="12">
        <v>8.75</v>
      </c>
      <c r="G48" s="12">
        <v>10.1</v>
      </c>
      <c r="H48" s="12">
        <v>10.4</v>
      </c>
      <c r="I48" s="12">
        <v>10.3</v>
      </c>
      <c r="J48" s="12">
        <v>8.9</v>
      </c>
      <c r="K48" s="13"/>
      <c r="L48" s="84"/>
    </row>
    <row r="49" spans="1:12" ht="16.5" customHeight="1">
      <c r="A49" s="209"/>
      <c r="B49" s="51"/>
      <c r="C49" s="24"/>
      <c r="D49" s="25"/>
      <c r="E49" s="14">
        <f t="shared" ref="E49:J49" si="6">IF(SUM(E46:E48)&gt;0,LARGE(E46:E48,1)+LARGE(E46:E48,2))</f>
        <v>20.65</v>
      </c>
      <c r="F49" s="14">
        <f t="shared" si="6"/>
        <v>17.3</v>
      </c>
      <c r="G49" s="14">
        <f t="shared" si="6"/>
        <v>19.899999999999999</v>
      </c>
      <c r="H49" s="14">
        <f t="shared" si="6"/>
        <v>22.05</v>
      </c>
      <c r="I49" s="14">
        <f t="shared" si="6"/>
        <v>21</v>
      </c>
      <c r="J49" s="14">
        <f t="shared" si="6"/>
        <v>17.8</v>
      </c>
      <c r="K49" s="6">
        <f>SUM(E49:J49)</f>
        <v>118.7</v>
      </c>
      <c r="L49" s="83"/>
    </row>
    <row r="50" spans="1:12">
      <c r="A50" s="9"/>
    </row>
  </sheetData>
  <mergeCells count="3">
    <mergeCell ref="A1:K1"/>
    <mergeCell ref="A3:K3"/>
    <mergeCell ref="A5:K5"/>
  </mergeCells>
  <pageMargins left="0.23622047244094491" right="0.11811023622047245" top="0.27559055118110237" bottom="0.47244094488188981" header="0.15748031496062992" footer="0.47244094488188981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topLeftCell="A13" zoomScaleNormal="100" workbookViewId="0">
      <selection activeCell="M32" sqref="M32"/>
    </sheetView>
  </sheetViews>
  <sheetFormatPr defaultRowHeight="15.75"/>
  <cols>
    <col min="1" max="1" width="2.5703125" style="55" customWidth="1"/>
    <col min="2" max="2" width="12.7109375" style="54" customWidth="1"/>
    <col min="3" max="3" width="7.28515625" style="58" customWidth="1"/>
    <col min="4" max="4" width="4.42578125" style="58" customWidth="1"/>
    <col min="5" max="5" width="14.28515625" style="36" customWidth="1"/>
    <col min="6" max="6" width="4.85546875" style="77" customWidth="1"/>
    <col min="7" max="7" width="4.85546875" style="55" customWidth="1"/>
    <col min="8" max="8" width="1.85546875" style="78" customWidth="1"/>
    <col min="9" max="9" width="5.7109375" style="55" customWidth="1"/>
    <col min="10" max="10" width="4.5703125" style="79" customWidth="1"/>
    <col min="11" max="11" width="4.42578125" style="55" customWidth="1"/>
    <col min="12" max="12" width="2.140625" style="78" customWidth="1"/>
    <col min="13" max="13" width="5.7109375" style="55" customWidth="1"/>
    <col min="14" max="14" width="4.85546875" style="79" customWidth="1"/>
    <col min="15" max="15" width="4.85546875" style="55" customWidth="1"/>
    <col min="16" max="16" width="1.85546875" style="78" customWidth="1"/>
    <col min="17" max="17" width="5.7109375" style="55" customWidth="1"/>
    <col min="18" max="18" width="4.85546875" style="79" customWidth="1"/>
    <col min="19" max="19" width="4.85546875" style="53" customWidth="1"/>
    <col min="20" max="20" width="0.28515625" style="58" customWidth="1"/>
    <col min="21" max="21" width="5.7109375" style="52" customWidth="1"/>
    <col min="22" max="23" width="4.85546875" style="52" customWidth="1"/>
    <col min="24" max="24" width="1.5703125" style="58" hidden="1" customWidth="1"/>
    <col min="25" max="25" width="5.7109375" style="52" customWidth="1"/>
    <col min="26" max="26" width="4.42578125" style="52" customWidth="1"/>
    <col min="27" max="27" width="4.5703125" style="52" customWidth="1"/>
    <col min="28" max="28" width="1.85546875" style="58" customWidth="1"/>
    <col min="29" max="29" width="5.7109375" style="52" customWidth="1"/>
    <col min="30" max="30" width="7" style="52" customWidth="1"/>
    <col min="31" max="31" width="0.85546875" style="52" customWidth="1"/>
    <col min="32" max="16384" width="9.140625" style="52"/>
  </cols>
  <sheetData>
    <row r="1" spans="1:31" ht="30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</row>
    <row r="2" spans="1:31" ht="15" customHeight="1">
      <c r="A2" s="57"/>
      <c r="F2" s="52"/>
      <c r="G2" s="52"/>
      <c r="H2" s="58"/>
      <c r="I2" s="52"/>
      <c r="J2" s="52"/>
      <c r="K2" s="52"/>
      <c r="L2" s="58"/>
      <c r="M2" s="52"/>
      <c r="N2" s="52"/>
      <c r="O2" s="52"/>
      <c r="P2" s="58"/>
      <c r="Q2" s="52"/>
      <c r="R2" s="52"/>
      <c r="S2" s="52"/>
    </row>
    <row r="3" spans="1:31" ht="21.75" customHeight="1">
      <c r="A3" s="212" t="s">
        <v>201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</row>
    <row r="4" spans="1:31" ht="21.75" customHeight="1">
      <c r="A4" s="208"/>
      <c r="B4" s="208"/>
      <c r="C4" s="208"/>
      <c r="D4" s="208"/>
      <c r="E4" s="208" t="s">
        <v>318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</row>
    <row r="5" spans="1:31" ht="21.75" customHeight="1" thickBo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</row>
    <row r="6" spans="1:31" s="64" customFormat="1" ht="39.75" customHeight="1">
      <c r="A6" s="59" t="s">
        <v>2</v>
      </c>
      <c r="B6" s="60" t="s">
        <v>3</v>
      </c>
      <c r="C6" s="61" t="s">
        <v>4</v>
      </c>
      <c r="D6" s="61"/>
      <c r="E6" s="62"/>
      <c r="F6" s="213"/>
      <c r="G6" s="214"/>
      <c r="H6" s="214"/>
      <c r="I6" s="215"/>
      <c r="J6" s="213"/>
      <c r="K6" s="214"/>
      <c r="L6" s="214"/>
      <c r="M6" s="215"/>
      <c r="N6" s="213"/>
      <c r="O6" s="214"/>
      <c r="P6" s="214"/>
      <c r="Q6" s="215"/>
      <c r="R6" s="213"/>
      <c r="S6" s="214"/>
      <c r="T6" s="214"/>
      <c r="U6" s="215"/>
      <c r="V6" s="213"/>
      <c r="W6" s="214"/>
      <c r="X6" s="214"/>
      <c r="Y6" s="215"/>
      <c r="Z6" s="213"/>
      <c r="AA6" s="214"/>
      <c r="AB6" s="214"/>
      <c r="AC6" s="215"/>
      <c r="AD6" s="63" t="s">
        <v>5</v>
      </c>
    </row>
    <row r="7" spans="1:31" s="74" customFormat="1" ht="19.5" customHeight="1" thickBot="1">
      <c r="A7" s="65"/>
      <c r="B7" s="66"/>
      <c r="C7" s="67"/>
      <c r="D7" s="67"/>
      <c r="E7" s="68"/>
      <c r="F7" s="69" t="s">
        <v>6</v>
      </c>
      <c r="G7" s="70" t="s">
        <v>7</v>
      </c>
      <c r="H7" s="71"/>
      <c r="I7" s="72" t="s">
        <v>5</v>
      </c>
      <c r="J7" s="69" t="s">
        <v>6</v>
      </c>
      <c r="K7" s="70" t="s">
        <v>7</v>
      </c>
      <c r="L7" s="71"/>
      <c r="M7" s="72" t="s">
        <v>5</v>
      </c>
      <c r="N7" s="69" t="s">
        <v>6</v>
      </c>
      <c r="O7" s="70" t="s">
        <v>7</v>
      </c>
      <c r="P7" s="71"/>
      <c r="Q7" s="72" t="s">
        <v>5</v>
      </c>
      <c r="R7" s="69" t="s">
        <v>6</v>
      </c>
      <c r="S7" s="70" t="s">
        <v>7</v>
      </c>
      <c r="T7" s="71"/>
      <c r="U7" s="72" t="s">
        <v>5</v>
      </c>
      <c r="V7" s="69" t="s">
        <v>6</v>
      </c>
      <c r="W7" s="70" t="s">
        <v>7</v>
      </c>
      <c r="X7" s="71"/>
      <c r="Y7" s="72" t="s">
        <v>5</v>
      </c>
      <c r="Z7" s="69" t="s">
        <v>6</v>
      </c>
      <c r="AA7" s="70" t="s">
        <v>7</v>
      </c>
      <c r="AB7" s="71"/>
      <c r="AC7" s="72" t="s">
        <v>5</v>
      </c>
      <c r="AD7" s="73"/>
    </row>
    <row r="8" spans="1:31" s="75" customFormat="1" ht="16.5" customHeight="1">
      <c r="A8" s="20" t="s">
        <v>8</v>
      </c>
      <c r="B8" s="177" t="s">
        <v>319</v>
      </c>
      <c r="C8" s="26" t="s">
        <v>38</v>
      </c>
      <c r="D8" s="89">
        <v>2001</v>
      </c>
      <c r="E8" s="202" t="s">
        <v>320</v>
      </c>
      <c r="F8" s="45">
        <v>4.0999999999999996</v>
      </c>
      <c r="G8" s="21">
        <v>8.8000000000000007</v>
      </c>
      <c r="H8" s="22"/>
      <c r="I8" s="47">
        <f t="shared" ref="I8:I16" si="0">F8+G8-H8</f>
        <v>12.9</v>
      </c>
      <c r="J8" s="41">
        <v>2.8</v>
      </c>
      <c r="K8" s="21">
        <v>7.8</v>
      </c>
      <c r="L8" s="22"/>
      <c r="M8" s="43">
        <f t="shared" ref="M8:M16" si="1">J8+K8-L8</f>
        <v>10.6</v>
      </c>
      <c r="N8" s="45">
        <v>3.2</v>
      </c>
      <c r="O8" s="21">
        <v>8.85</v>
      </c>
      <c r="P8" s="22"/>
      <c r="Q8" s="47">
        <f t="shared" ref="Q8:Q16" si="2">N8+O8-P8</f>
        <v>12.05</v>
      </c>
      <c r="R8" s="41">
        <v>2.8</v>
      </c>
      <c r="S8" s="21">
        <v>8.9</v>
      </c>
      <c r="T8" s="22"/>
      <c r="U8" s="43">
        <f t="shared" ref="U8:U16" si="3">R8+S8-T8</f>
        <v>11.7</v>
      </c>
      <c r="V8" s="45">
        <v>3.3</v>
      </c>
      <c r="W8" s="21">
        <v>8</v>
      </c>
      <c r="X8" s="22"/>
      <c r="Y8" s="47">
        <f t="shared" ref="Y8:Y16" si="4">V8+W8-X8</f>
        <v>11.3</v>
      </c>
      <c r="Z8" s="41">
        <v>2.7</v>
      </c>
      <c r="AA8" s="21">
        <v>7.85</v>
      </c>
      <c r="AB8" s="22"/>
      <c r="AC8" s="43">
        <f t="shared" ref="AC8:AC16" si="5">Z8+AA8-AB8</f>
        <v>10.55</v>
      </c>
      <c r="AD8" s="49">
        <f t="shared" ref="AD8:AD16" si="6">I8+M8+Q8+U8+Y8+AC8</f>
        <v>69.099999999999994</v>
      </c>
    </row>
    <row r="9" spans="1:31" s="75" customFormat="1" ht="16.5" customHeight="1">
      <c r="A9" s="23" t="s">
        <v>12</v>
      </c>
      <c r="B9" s="26" t="s">
        <v>321</v>
      </c>
      <c r="C9" s="26" t="s">
        <v>304</v>
      </c>
      <c r="D9" s="89">
        <v>2001</v>
      </c>
      <c r="E9" s="203" t="s">
        <v>32</v>
      </c>
      <c r="F9" s="46">
        <v>3.8</v>
      </c>
      <c r="G9" s="15">
        <v>8</v>
      </c>
      <c r="H9" s="19"/>
      <c r="I9" s="48">
        <f t="shared" si="0"/>
        <v>11.8</v>
      </c>
      <c r="J9" s="42">
        <v>2.2999999999999998</v>
      </c>
      <c r="K9" s="15">
        <v>7</v>
      </c>
      <c r="L9" s="19"/>
      <c r="M9" s="44">
        <f t="shared" si="1"/>
        <v>9.3000000000000007</v>
      </c>
      <c r="N9" s="46">
        <v>2.4</v>
      </c>
      <c r="O9" s="15">
        <v>8.6</v>
      </c>
      <c r="P9" s="19"/>
      <c r="Q9" s="48">
        <f t="shared" si="2"/>
        <v>11</v>
      </c>
      <c r="R9" s="42">
        <v>3.6</v>
      </c>
      <c r="S9" s="15">
        <v>7.9</v>
      </c>
      <c r="T9" s="19"/>
      <c r="U9" s="44">
        <f t="shared" si="3"/>
        <v>11.5</v>
      </c>
      <c r="V9" s="46">
        <v>2.9</v>
      </c>
      <c r="W9" s="15">
        <v>8.8000000000000007</v>
      </c>
      <c r="X9" s="19"/>
      <c r="Y9" s="48">
        <f t="shared" si="4"/>
        <v>11.700000000000001</v>
      </c>
      <c r="Z9" s="46">
        <v>2.7</v>
      </c>
      <c r="AA9" s="15">
        <v>8.4499999999999993</v>
      </c>
      <c r="AB9" s="19"/>
      <c r="AC9" s="44">
        <f t="shared" si="5"/>
        <v>11.149999999999999</v>
      </c>
      <c r="AD9" s="50">
        <f t="shared" si="6"/>
        <v>66.45</v>
      </c>
    </row>
    <row r="10" spans="1:31" s="75" customFormat="1" ht="16.5" customHeight="1">
      <c r="A10" s="23" t="s">
        <v>15</v>
      </c>
      <c r="B10" s="176" t="s">
        <v>322</v>
      </c>
      <c r="C10" s="26" t="s">
        <v>49</v>
      </c>
      <c r="D10" s="158">
        <v>2001</v>
      </c>
      <c r="E10" s="189" t="s">
        <v>220</v>
      </c>
      <c r="F10" s="46">
        <v>3.3</v>
      </c>
      <c r="G10" s="15">
        <v>8.6</v>
      </c>
      <c r="H10" s="19"/>
      <c r="I10" s="48">
        <f t="shared" si="0"/>
        <v>11.899999999999999</v>
      </c>
      <c r="J10" s="42">
        <v>2.2000000000000002</v>
      </c>
      <c r="K10" s="15">
        <v>6.95</v>
      </c>
      <c r="L10" s="19"/>
      <c r="M10" s="44">
        <f t="shared" si="1"/>
        <v>9.15</v>
      </c>
      <c r="N10" s="46">
        <v>2.1</v>
      </c>
      <c r="O10" s="15">
        <v>8.1</v>
      </c>
      <c r="P10" s="19"/>
      <c r="Q10" s="48">
        <f t="shared" si="2"/>
        <v>10.199999999999999</v>
      </c>
      <c r="R10" s="42">
        <v>2.8</v>
      </c>
      <c r="S10" s="15">
        <v>8.8000000000000007</v>
      </c>
      <c r="T10" s="19"/>
      <c r="U10" s="44">
        <f t="shared" si="3"/>
        <v>11.600000000000001</v>
      </c>
      <c r="V10" s="46">
        <v>2.7</v>
      </c>
      <c r="W10" s="15">
        <v>8.1999999999999993</v>
      </c>
      <c r="X10" s="19"/>
      <c r="Y10" s="48">
        <f t="shared" si="4"/>
        <v>10.899999999999999</v>
      </c>
      <c r="Z10" s="46">
        <v>2.2999999999999998</v>
      </c>
      <c r="AA10" s="15">
        <v>8.25</v>
      </c>
      <c r="AB10" s="19"/>
      <c r="AC10" s="44">
        <f t="shared" si="5"/>
        <v>10.55</v>
      </c>
      <c r="AD10" s="50">
        <f t="shared" si="6"/>
        <v>64.3</v>
      </c>
    </row>
    <row r="11" spans="1:31" s="75" customFormat="1" ht="16.5" customHeight="1">
      <c r="A11" s="23" t="s">
        <v>19</v>
      </c>
      <c r="B11" s="177" t="s">
        <v>53</v>
      </c>
      <c r="C11" s="26" t="s">
        <v>190</v>
      </c>
      <c r="D11" s="89">
        <v>2001</v>
      </c>
      <c r="E11" s="202" t="s">
        <v>320</v>
      </c>
      <c r="F11" s="46">
        <v>3.6</v>
      </c>
      <c r="G11" s="15">
        <v>8.6</v>
      </c>
      <c r="H11" s="19"/>
      <c r="I11" s="48">
        <f t="shared" si="0"/>
        <v>12.2</v>
      </c>
      <c r="J11" s="42">
        <v>2.8</v>
      </c>
      <c r="K11" s="15">
        <v>8.15</v>
      </c>
      <c r="L11" s="19"/>
      <c r="M11" s="44">
        <f t="shared" si="1"/>
        <v>10.95</v>
      </c>
      <c r="N11" s="46">
        <v>2</v>
      </c>
      <c r="O11" s="15">
        <v>8.6999999999999993</v>
      </c>
      <c r="P11" s="178">
        <v>4</v>
      </c>
      <c r="Q11" s="48">
        <f t="shared" si="2"/>
        <v>6.6999999999999993</v>
      </c>
      <c r="R11" s="42">
        <v>2.8</v>
      </c>
      <c r="S11" s="15">
        <v>8.75</v>
      </c>
      <c r="T11" s="19"/>
      <c r="U11" s="44">
        <f t="shared" si="3"/>
        <v>11.55</v>
      </c>
      <c r="V11" s="46">
        <v>3.6</v>
      </c>
      <c r="W11" s="15">
        <v>7.8</v>
      </c>
      <c r="X11" s="19"/>
      <c r="Y11" s="48">
        <f t="shared" si="4"/>
        <v>11.4</v>
      </c>
      <c r="Z11" s="46">
        <v>2.8</v>
      </c>
      <c r="AA11" s="15">
        <v>8.35</v>
      </c>
      <c r="AB11" s="19"/>
      <c r="AC11" s="44">
        <f t="shared" si="5"/>
        <v>11.149999999999999</v>
      </c>
      <c r="AD11" s="50">
        <f t="shared" si="6"/>
        <v>63.949999999999996</v>
      </c>
    </row>
    <row r="12" spans="1:31" s="75" customFormat="1" ht="16.5" customHeight="1">
      <c r="A12" s="23" t="s">
        <v>22</v>
      </c>
      <c r="B12" s="176" t="s">
        <v>323</v>
      </c>
      <c r="C12" s="26" t="s">
        <v>190</v>
      </c>
      <c r="D12" s="158">
        <v>2001</v>
      </c>
      <c r="E12" s="189" t="s">
        <v>220</v>
      </c>
      <c r="F12" s="46">
        <v>3.2</v>
      </c>
      <c r="G12" s="15">
        <v>8.5</v>
      </c>
      <c r="H12" s="19"/>
      <c r="I12" s="48">
        <f t="shared" si="0"/>
        <v>11.7</v>
      </c>
      <c r="J12" s="46">
        <v>2.1</v>
      </c>
      <c r="K12" s="15">
        <v>6.75</v>
      </c>
      <c r="L12" s="178">
        <v>4</v>
      </c>
      <c r="M12" s="44">
        <f t="shared" si="1"/>
        <v>4.8499999999999996</v>
      </c>
      <c r="N12" s="46">
        <v>2</v>
      </c>
      <c r="O12" s="15">
        <v>8.4499999999999993</v>
      </c>
      <c r="P12" s="19"/>
      <c r="Q12" s="48">
        <f t="shared" si="2"/>
        <v>10.45</v>
      </c>
      <c r="R12" s="42">
        <v>2.8</v>
      </c>
      <c r="S12" s="15">
        <v>8.6</v>
      </c>
      <c r="T12" s="19"/>
      <c r="U12" s="44">
        <f t="shared" si="3"/>
        <v>11.399999999999999</v>
      </c>
      <c r="V12" s="46">
        <v>2.8</v>
      </c>
      <c r="W12" s="15">
        <v>7.9</v>
      </c>
      <c r="X12" s="19"/>
      <c r="Y12" s="48">
        <f t="shared" si="4"/>
        <v>10.7</v>
      </c>
      <c r="Z12" s="42">
        <v>1.7</v>
      </c>
      <c r="AA12" s="15">
        <v>8.1999999999999993</v>
      </c>
      <c r="AB12" s="19"/>
      <c r="AC12" s="44">
        <f t="shared" si="5"/>
        <v>9.8999999999999986</v>
      </c>
      <c r="AD12" s="50">
        <f t="shared" si="6"/>
        <v>58.999999999999993</v>
      </c>
    </row>
    <row r="13" spans="1:31" s="75" customFormat="1" ht="16.5" customHeight="1">
      <c r="A13" s="23" t="s">
        <v>26</v>
      </c>
      <c r="B13" s="176" t="s">
        <v>324</v>
      </c>
      <c r="C13" s="26" t="s">
        <v>325</v>
      </c>
      <c r="D13" s="158">
        <v>2001</v>
      </c>
      <c r="E13" s="189" t="s">
        <v>220</v>
      </c>
      <c r="F13" s="46">
        <v>3.4</v>
      </c>
      <c r="G13" s="15">
        <v>8.8000000000000007</v>
      </c>
      <c r="H13" s="19"/>
      <c r="I13" s="48">
        <f t="shared" si="0"/>
        <v>12.200000000000001</v>
      </c>
      <c r="J13" s="42">
        <v>2.1</v>
      </c>
      <c r="K13" s="15">
        <v>1.25</v>
      </c>
      <c r="L13" s="19"/>
      <c r="M13" s="44">
        <f t="shared" si="1"/>
        <v>3.35</v>
      </c>
      <c r="N13" s="46">
        <v>2</v>
      </c>
      <c r="O13" s="15">
        <v>8.65</v>
      </c>
      <c r="P13" s="19"/>
      <c r="Q13" s="48">
        <f t="shared" si="2"/>
        <v>10.65</v>
      </c>
      <c r="R13" s="42">
        <v>2.8</v>
      </c>
      <c r="S13" s="15">
        <v>8</v>
      </c>
      <c r="T13" s="19"/>
      <c r="U13" s="44">
        <f t="shared" si="3"/>
        <v>10.8</v>
      </c>
      <c r="V13" s="46">
        <v>2.7</v>
      </c>
      <c r="W13" s="15">
        <v>8.1</v>
      </c>
      <c r="X13" s="19"/>
      <c r="Y13" s="48">
        <f t="shared" si="4"/>
        <v>10.8</v>
      </c>
      <c r="Z13" s="46">
        <v>2.4</v>
      </c>
      <c r="AA13" s="15">
        <v>8.4</v>
      </c>
      <c r="AB13" s="19"/>
      <c r="AC13" s="44">
        <f t="shared" si="5"/>
        <v>10.8</v>
      </c>
      <c r="AD13" s="50">
        <f t="shared" si="6"/>
        <v>58.599999999999994</v>
      </c>
      <c r="AE13" s="56"/>
    </row>
    <row r="14" spans="1:31" s="76" customFormat="1" ht="16.5" customHeight="1">
      <c r="A14" s="23" t="s">
        <v>29</v>
      </c>
      <c r="B14" s="26" t="s">
        <v>326</v>
      </c>
      <c r="C14" s="26" t="s">
        <v>64</v>
      </c>
      <c r="D14" s="89">
        <v>2001</v>
      </c>
      <c r="E14" s="203" t="s">
        <v>32</v>
      </c>
      <c r="F14" s="46">
        <v>4</v>
      </c>
      <c r="G14" s="15">
        <v>8</v>
      </c>
      <c r="H14" s="19"/>
      <c r="I14" s="48">
        <f t="shared" si="0"/>
        <v>12</v>
      </c>
      <c r="J14" s="46">
        <v>1.7</v>
      </c>
      <c r="K14" s="15">
        <v>4.7</v>
      </c>
      <c r="L14" s="178">
        <v>4</v>
      </c>
      <c r="M14" s="44">
        <f t="shared" si="1"/>
        <v>2.4000000000000004</v>
      </c>
      <c r="N14" s="46">
        <v>2</v>
      </c>
      <c r="O14" s="15">
        <v>7.65</v>
      </c>
      <c r="P14" s="19"/>
      <c r="Q14" s="48">
        <f t="shared" si="2"/>
        <v>9.65</v>
      </c>
      <c r="R14" s="42">
        <v>2.8</v>
      </c>
      <c r="S14" s="15">
        <v>8.8000000000000007</v>
      </c>
      <c r="T14" s="19"/>
      <c r="U14" s="44">
        <f t="shared" si="3"/>
        <v>11.600000000000001</v>
      </c>
      <c r="V14" s="46">
        <v>2.9</v>
      </c>
      <c r="W14" s="15">
        <v>8.1999999999999993</v>
      </c>
      <c r="X14" s="19"/>
      <c r="Y14" s="48">
        <f t="shared" si="4"/>
        <v>11.1</v>
      </c>
      <c r="Z14" s="42">
        <v>2.2999999999999998</v>
      </c>
      <c r="AA14" s="15">
        <v>9.1</v>
      </c>
      <c r="AB14" s="19"/>
      <c r="AC14" s="44">
        <f t="shared" si="5"/>
        <v>11.399999999999999</v>
      </c>
      <c r="AD14" s="50">
        <f t="shared" si="6"/>
        <v>58.150000000000006</v>
      </c>
    </row>
    <row r="15" spans="1:31" s="76" customFormat="1" ht="16.5" customHeight="1">
      <c r="A15" s="23" t="s">
        <v>33</v>
      </c>
      <c r="B15" s="176" t="s">
        <v>327</v>
      </c>
      <c r="C15" s="26" t="s">
        <v>10</v>
      </c>
      <c r="D15" s="158">
        <v>2001</v>
      </c>
      <c r="E15" s="189" t="s">
        <v>18</v>
      </c>
      <c r="F15" s="46">
        <v>4.0999999999999996</v>
      </c>
      <c r="G15" s="15">
        <v>8.1</v>
      </c>
      <c r="H15" s="19"/>
      <c r="I15" s="48">
        <f t="shared" si="0"/>
        <v>12.2</v>
      </c>
      <c r="J15" s="42">
        <v>2.4</v>
      </c>
      <c r="K15" s="15">
        <v>5.05</v>
      </c>
      <c r="L15" s="19"/>
      <c r="M15" s="44">
        <f t="shared" si="1"/>
        <v>7.4499999999999993</v>
      </c>
      <c r="N15" s="46">
        <v>2</v>
      </c>
      <c r="O15" s="15">
        <v>8.5500000000000007</v>
      </c>
      <c r="P15" s="19"/>
      <c r="Q15" s="48">
        <f t="shared" si="2"/>
        <v>10.55</v>
      </c>
      <c r="R15" s="42">
        <v>2.8</v>
      </c>
      <c r="S15" s="15">
        <v>8.6</v>
      </c>
      <c r="T15" s="19"/>
      <c r="U15" s="44">
        <f t="shared" si="3"/>
        <v>11.399999999999999</v>
      </c>
      <c r="V15" s="46">
        <v>3.1</v>
      </c>
      <c r="W15" s="15">
        <v>7</v>
      </c>
      <c r="X15" s="19"/>
      <c r="Y15" s="48">
        <f t="shared" si="4"/>
        <v>10.1</v>
      </c>
      <c r="Z15" s="46"/>
      <c r="AA15" s="15"/>
      <c r="AB15" s="19"/>
      <c r="AC15" s="44">
        <f t="shared" si="5"/>
        <v>0</v>
      </c>
      <c r="AD15" s="50">
        <f t="shared" si="6"/>
        <v>51.699999999999996</v>
      </c>
    </row>
    <row r="16" spans="1:31" ht="16.5" customHeight="1">
      <c r="A16" s="23" t="s">
        <v>36</v>
      </c>
      <c r="B16" s="26" t="s">
        <v>328</v>
      </c>
      <c r="C16" s="26" t="s">
        <v>14</v>
      </c>
      <c r="D16" s="89">
        <v>2001</v>
      </c>
      <c r="E16" s="203" t="s">
        <v>32</v>
      </c>
      <c r="F16" s="46">
        <v>3.3</v>
      </c>
      <c r="G16" s="15">
        <v>7.6</v>
      </c>
      <c r="H16" s="19"/>
      <c r="I16" s="48">
        <f t="shared" si="0"/>
        <v>10.899999999999999</v>
      </c>
      <c r="J16" s="46">
        <v>2.2999999999999998</v>
      </c>
      <c r="K16" s="15">
        <v>6.55</v>
      </c>
      <c r="L16" s="19"/>
      <c r="M16" s="44">
        <f t="shared" si="1"/>
        <v>8.85</v>
      </c>
      <c r="N16" s="46">
        <v>1.7</v>
      </c>
      <c r="O16" s="15">
        <v>7.75</v>
      </c>
      <c r="P16" s="178">
        <v>4</v>
      </c>
      <c r="Q16" s="48">
        <f t="shared" si="2"/>
        <v>5.4499999999999993</v>
      </c>
      <c r="R16" s="42">
        <v>2.8</v>
      </c>
      <c r="S16" s="15">
        <v>7.7</v>
      </c>
      <c r="T16" s="19"/>
      <c r="U16" s="44">
        <f t="shared" si="3"/>
        <v>10.5</v>
      </c>
      <c r="V16" s="46">
        <v>2.8</v>
      </c>
      <c r="W16" s="15">
        <v>7.3</v>
      </c>
      <c r="X16" s="19"/>
      <c r="Y16" s="48">
        <f t="shared" si="4"/>
        <v>10.1</v>
      </c>
      <c r="Z16" s="42">
        <v>1.5</v>
      </c>
      <c r="AA16" s="15">
        <v>7.1</v>
      </c>
      <c r="AB16" s="178">
        <v>4</v>
      </c>
      <c r="AC16" s="44">
        <f t="shared" si="5"/>
        <v>4.5999999999999996</v>
      </c>
      <c r="AD16" s="50">
        <f t="shared" si="6"/>
        <v>50.400000000000006</v>
      </c>
    </row>
    <row r="18" spans="1:31" ht="21.75" customHeight="1">
      <c r="A18" s="208"/>
      <c r="B18" s="208"/>
      <c r="C18" s="208"/>
      <c r="D18" s="208"/>
      <c r="E18" s="208" t="s">
        <v>329</v>
      </c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</row>
    <row r="19" spans="1:31" ht="21.75" customHeight="1" thickBot="1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</row>
    <row r="20" spans="1:31" s="64" customFormat="1" ht="39.75" customHeight="1">
      <c r="A20" s="59" t="s">
        <v>2</v>
      </c>
      <c r="B20" s="60" t="s">
        <v>3</v>
      </c>
      <c r="C20" s="61" t="s">
        <v>4</v>
      </c>
      <c r="D20" s="61"/>
      <c r="E20" s="62"/>
      <c r="F20" s="213"/>
      <c r="G20" s="214"/>
      <c r="H20" s="214"/>
      <c r="I20" s="215"/>
      <c r="J20" s="213"/>
      <c r="K20" s="214"/>
      <c r="L20" s="214"/>
      <c r="M20" s="215"/>
      <c r="N20" s="213"/>
      <c r="O20" s="214"/>
      <c r="P20" s="214"/>
      <c r="Q20" s="215"/>
      <c r="R20" s="213"/>
      <c r="S20" s="214"/>
      <c r="T20" s="214"/>
      <c r="U20" s="215"/>
      <c r="V20" s="213"/>
      <c r="W20" s="214"/>
      <c r="X20" s="214"/>
      <c r="Y20" s="215"/>
      <c r="Z20" s="213"/>
      <c r="AA20" s="214"/>
      <c r="AB20" s="214"/>
      <c r="AC20" s="215"/>
      <c r="AD20" s="63" t="s">
        <v>5</v>
      </c>
    </row>
    <row r="21" spans="1:31" s="74" customFormat="1" ht="19.5" customHeight="1" thickBot="1">
      <c r="A21" s="65"/>
      <c r="B21" s="66"/>
      <c r="C21" s="67"/>
      <c r="D21" s="67"/>
      <c r="E21" s="68"/>
      <c r="F21" s="69" t="s">
        <v>6</v>
      </c>
      <c r="G21" s="70" t="s">
        <v>7</v>
      </c>
      <c r="H21" s="71"/>
      <c r="I21" s="72" t="s">
        <v>5</v>
      </c>
      <c r="J21" s="69" t="s">
        <v>6</v>
      </c>
      <c r="K21" s="70" t="s">
        <v>7</v>
      </c>
      <c r="L21" s="71"/>
      <c r="M21" s="72" t="s">
        <v>5</v>
      </c>
      <c r="N21" s="69" t="s">
        <v>6</v>
      </c>
      <c r="O21" s="70" t="s">
        <v>7</v>
      </c>
      <c r="P21" s="71"/>
      <c r="Q21" s="72" t="s">
        <v>5</v>
      </c>
      <c r="R21" s="69" t="s">
        <v>6</v>
      </c>
      <c r="S21" s="70" t="s">
        <v>7</v>
      </c>
      <c r="T21" s="71"/>
      <c r="U21" s="72" t="s">
        <v>5</v>
      </c>
      <c r="V21" s="69" t="s">
        <v>6</v>
      </c>
      <c r="W21" s="70" t="s">
        <v>7</v>
      </c>
      <c r="X21" s="71"/>
      <c r="Y21" s="72" t="s">
        <v>5</v>
      </c>
      <c r="Z21" s="69" t="s">
        <v>6</v>
      </c>
      <c r="AA21" s="70" t="s">
        <v>7</v>
      </c>
      <c r="AB21" s="71"/>
      <c r="AC21" s="72" t="s">
        <v>5</v>
      </c>
      <c r="AD21" s="73"/>
    </row>
    <row r="22" spans="1:31" s="75" customFormat="1" ht="16.5" customHeight="1">
      <c r="A22" s="20" t="s">
        <v>8</v>
      </c>
      <c r="B22" s="177" t="s">
        <v>330</v>
      </c>
      <c r="C22" s="81" t="s">
        <v>14</v>
      </c>
      <c r="D22" s="200">
        <v>1999</v>
      </c>
      <c r="E22" s="205" t="s">
        <v>331</v>
      </c>
      <c r="F22" s="45">
        <v>4.5</v>
      </c>
      <c r="G22" s="21">
        <v>8.8000000000000007</v>
      </c>
      <c r="H22" s="22"/>
      <c r="I22" s="47">
        <f t="shared" ref="I22:I30" si="7">F22+G22-H22</f>
        <v>13.3</v>
      </c>
      <c r="J22" s="41">
        <v>3.7</v>
      </c>
      <c r="K22" s="21">
        <v>8.65</v>
      </c>
      <c r="L22" s="22"/>
      <c r="M22" s="43">
        <f t="shared" ref="M22:M30" si="8">J22+K22-L22</f>
        <v>12.350000000000001</v>
      </c>
      <c r="N22" s="45">
        <v>3.9</v>
      </c>
      <c r="O22" s="21">
        <v>8.6</v>
      </c>
      <c r="P22" s="22"/>
      <c r="Q22" s="47">
        <f t="shared" ref="Q22:Q30" si="9">N22+O22-P22</f>
        <v>12.5</v>
      </c>
      <c r="R22" s="41">
        <v>4.8</v>
      </c>
      <c r="S22" s="21">
        <v>9.1</v>
      </c>
      <c r="T22" s="22"/>
      <c r="U22" s="43">
        <f t="shared" ref="U22:U30" si="10">R22+S22-T22</f>
        <v>13.899999999999999</v>
      </c>
      <c r="V22" s="45">
        <v>3.7</v>
      </c>
      <c r="W22" s="21">
        <v>8.9</v>
      </c>
      <c r="X22" s="22"/>
      <c r="Y22" s="47">
        <f t="shared" ref="Y22:Y30" si="11">V22+W22-X22</f>
        <v>12.600000000000001</v>
      </c>
      <c r="Z22" s="41">
        <v>3.7</v>
      </c>
      <c r="AA22" s="21">
        <v>9.3000000000000007</v>
      </c>
      <c r="AB22" s="22"/>
      <c r="AC22" s="43">
        <f t="shared" ref="AC22:AC30" si="12">Z22+AA22-AB22</f>
        <v>13</v>
      </c>
      <c r="AD22" s="49">
        <f t="shared" ref="AD22:AD30" si="13">I22+M22+Q22+U22+Y22+AC22</f>
        <v>77.650000000000006</v>
      </c>
    </row>
    <row r="23" spans="1:31" s="75" customFormat="1" ht="16.5" customHeight="1">
      <c r="A23" s="23" t="s">
        <v>12</v>
      </c>
      <c r="B23" s="81" t="s">
        <v>332</v>
      </c>
      <c r="C23" s="81" t="s">
        <v>333</v>
      </c>
      <c r="D23" s="199">
        <v>1999</v>
      </c>
      <c r="E23" s="204" t="s">
        <v>32</v>
      </c>
      <c r="F23" s="46">
        <v>4.4000000000000004</v>
      </c>
      <c r="G23" s="15">
        <v>8.5</v>
      </c>
      <c r="H23" s="19"/>
      <c r="I23" s="48">
        <f t="shared" si="7"/>
        <v>12.9</v>
      </c>
      <c r="J23" s="42">
        <v>4.3</v>
      </c>
      <c r="K23" s="15">
        <v>7.15</v>
      </c>
      <c r="L23" s="19"/>
      <c r="M23" s="44">
        <f t="shared" si="8"/>
        <v>11.45</v>
      </c>
      <c r="N23" s="46">
        <v>2.2999999999999998</v>
      </c>
      <c r="O23" s="15">
        <v>7.95</v>
      </c>
      <c r="P23" s="19"/>
      <c r="Q23" s="48">
        <f t="shared" si="9"/>
        <v>10.25</v>
      </c>
      <c r="R23" s="42">
        <v>2.8</v>
      </c>
      <c r="S23" s="15">
        <v>8.15</v>
      </c>
      <c r="T23" s="19"/>
      <c r="U23" s="44">
        <f t="shared" si="10"/>
        <v>10.95</v>
      </c>
      <c r="V23" s="46">
        <v>3.7</v>
      </c>
      <c r="W23" s="15">
        <v>8.9</v>
      </c>
      <c r="X23" s="19"/>
      <c r="Y23" s="48">
        <f t="shared" si="11"/>
        <v>12.600000000000001</v>
      </c>
      <c r="Z23" s="46">
        <v>3.1</v>
      </c>
      <c r="AA23" s="15">
        <v>8</v>
      </c>
      <c r="AB23" s="19"/>
      <c r="AC23" s="44">
        <f t="shared" si="12"/>
        <v>11.1</v>
      </c>
      <c r="AD23" s="50">
        <f t="shared" si="13"/>
        <v>69.25</v>
      </c>
    </row>
    <row r="24" spans="1:31" s="75" customFormat="1" ht="16.5" customHeight="1">
      <c r="A24" s="23" t="s">
        <v>15</v>
      </c>
      <c r="B24" s="177" t="s">
        <v>334</v>
      </c>
      <c r="C24" s="26" t="s">
        <v>74</v>
      </c>
      <c r="D24" s="200">
        <v>2000</v>
      </c>
      <c r="E24" s="202" t="s">
        <v>18</v>
      </c>
      <c r="F24" s="46">
        <v>4.3</v>
      </c>
      <c r="G24" s="15">
        <v>8.3000000000000007</v>
      </c>
      <c r="H24" s="19"/>
      <c r="I24" s="48">
        <f t="shared" si="7"/>
        <v>12.600000000000001</v>
      </c>
      <c r="J24" s="42">
        <v>3</v>
      </c>
      <c r="K24" s="15">
        <v>7.45</v>
      </c>
      <c r="L24" s="19"/>
      <c r="M24" s="44">
        <f t="shared" si="8"/>
        <v>10.45</v>
      </c>
      <c r="N24" s="46">
        <v>2.6</v>
      </c>
      <c r="O24" s="15">
        <v>8.4499999999999993</v>
      </c>
      <c r="P24" s="19"/>
      <c r="Q24" s="48">
        <f t="shared" si="9"/>
        <v>11.049999999999999</v>
      </c>
      <c r="R24" s="42">
        <v>2.8</v>
      </c>
      <c r="S24" s="15">
        <v>8.9</v>
      </c>
      <c r="T24" s="19"/>
      <c r="U24" s="44">
        <f t="shared" si="10"/>
        <v>11.7</v>
      </c>
      <c r="V24" s="46">
        <v>3.9</v>
      </c>
      <c r="W24" s="15">
        <v>8</v>
      </c>
      <c r="X24" s="19"/>
      <c r="Y24" s="48">
        <f t="shared" si="11"/>
        <v>11.9</v>
      </c>
      <c r="Z24" s="46">
        <v>3</v>
      </c>
      <c r="AA24" s="15">
        <v>8.1999999999999993</v>
      </c>
      <c r="AB24" s="19"/>
      <c r="AC24" s="44">
        <f t="shared" si="12"/>
        <v>11.2</v>
      </c>
      <c r="AD24" s="50">
        <f t="shared" si="13"/>
        <v>68.899999999999991</v>
      </c>
    </row>
    <row r="25" spans="1:31" s="75" customFormat="1" ht="16.5" customHeight="1">
      <c r="A25" s="23" t="s">
        <v>19</v>
      </c>
      <c r="B25" s="177" t="s">
        <v>335</v>
      </c>
      <c r="C25" s="26" t="s">
        <v>336</v>
      </c>
      <c r="D25" s="200">
        <v>1998</v>
      </c>
      <c r="E25" s="202" t="s">
        <v>18</v>
      </c>
      <c r="F25" s="46">
        <v>4</v>
      </c>
      <c r="G25" s="15">
        <v>8.5</v>
      </c>
      <c r="H25" s="19"/>
      <c r="I25" s="48">
        <f t="shared" si="7"/>
        <v>12.5</v>
      </c>
      <c r="J25" s="42">
        <v>3.4</v>
      </c>
      <c r="K25" s="15">
        <v>7.45</v>
      </c>
      <c r="L25" s="19"/>
      <c r="M25" s="44">
        <f t="shared" si="8"/>
        <v>10.85</v>
      </c>
      <c r="N25" s="46">
        <v>2.6</v>
      </c>
      <c r="O25" s="15">
        <v>7.35</v>
      </c>
      <c r="P25" s="19"/>
      <c r="Q25" s="48">
        <f t="shared" si="9"/>
        <v>9.9499999999999993</v>
      </c>
      <c r="R25" s="42">
        <v>2.8</v>
      </c>
      <c r="S25" s="15">
        <v>8.6</v>
      </c>
      <c r="T25" s="19"/>
      <c r="U25" s="44">
        <f t="shared" si="10"/>
        <v>11.399999999999999</v>
      </c>
      <c r="V25" s="46">
        <v>3.4</v>
      </c>
      <c r="W25" s="15">
        <v>7.5</v>
      </c>
      <c r="X25" s="19"/>
      <c r="Y25" s="48">
        <f t="shared" si="11"/>
        <v>10.9</v>
      </c>
      <c r="Z25" s="46">
        <v>2.8</v>
      </c>
      <c r="AA25" s="15">
        <v>8.4</v>
      </c>
      <c r="AB25" s="19"/>
      <c r="AC25" s="44">
        <f t="shared" si="12"/>
        <v>11.2</v>
      </c>
      <c r="AD25" s="50">
        <f t="shared" si="13"/>
        <v>66.8</v>
      </c>
    </row>
    <row r="26" spans="1:31" s="75" customFormat="1" ht="16.5" customHeight="1">
      <c r="A26" s="23" t="s">
        <v>19</v>
      </c>
      <c r="B26" s="177" t="s">
        <v>337</v>
      </c>
      <c r="C26" s="81" t="s">
        <v>150</v>
      </c>
      <c r="D26" s="199">
        <v>2000</v>
      </c>
      <c r="E26" s="202" t="s">
        <v>320</v>
      </c>
      <c r="F26" s="46">
        <v>3.9</v>
      </c>
      <c r="G26" s="15">
        <v>8.9</v>
      </c>
      <c r="H26" s="19"/>
      <c r="I26" s="48">
        <f t="shared" si="7"/>
        <v>12.8</v>
      </c>
      <c r="J26" s="46">
        <v>2.2000000000000002</v>
      </c>
      <c r="K26" s="15">
        <v>7.2</v>
      </c>
      <c r="L26" s="19"/>
      <c r="M26" s="44">
        <f t="shared" si="8"/>
        <v>9.4</v>
      </c>
      <c r="N26" s="46">
        <v>2.2000000000000002</v>
      </c>
      <c r="O26" s="15">
        <v>8.85</v>
      </c>
      <c r="P26" s="19"/>
      <c r="Q26" s="48">
        <f t="shared" si="9"/>
        <v>11.05</v>
      </c>
      <c r="R26" s="42">
        <v>2.8</v>
      </c>
      <c r="S26" s="15">
        <v>8.0500000000000007</v>
      </c>
      <c r="T26" s="19"/>
      <c r="U26" s="44">
        <f t="shared" si="10"/>
        <v>10.850000000000001</v>
      </c>
      <c r="V26" s="46">
        <v>3.3</v>
      </c>
      <c r="W26" s="15">
        <v>8.1999999999999993</v>
      </c>
      <c r="X26" s="19"/>
      <c r="Y26" s="48">
        <f t="shared" si="11"/>
        <v>11.5</v>
      </c>
      <c r="Z26" s="42">
        <v>2.8</v>
      </c>
      <c r="AA26" s="15">
        <v>8.4</v>
      </c>
      <c r="AB26" s="19"/>
      <c r="AC26" s="44">
        <f t="shared" si="12"/>
        <v>11.2</v>
      </c>
      <c r="AD26" s="50">
        <f t="shared" si="13"/>
        <v>66.8</v>
      </c>
    </row>
    <row r="27" spans="1:31" s="75" customFormat="1" ht="16.5" customHeight="1">
      <c r="A27" s="23" t="s">
        <v>26</v>
      </c>
      <c r="B27" s="81" t="s">
        <v>338</v>
      </c>
      <c r="C27" s="81" t="s">
        <v>38</v>
      </c>
      <c r="D27" s="199">
        <v>2000</v>
      </c>
      <c r="E27" s="204" t="s">
        <v>32</v>
      </c>
      <c r="F27" s="46">
        <v>3.9</v>
      </c>
      <c r="G27" s="15">
        <v>8</v>
      </c>
      <c r="H27" s="19"/>
      <c r="I27" s="48">
        <f t="shared" si="7"/>
        <v>11.9</v>
      </c>
      <c r="J27" s="42">
        <v>2.2000000000000002</v>
      </c>
      <c r="K27" s="15">
        <v>7.95</v>
      </c>
      <c r="L27" s="178">
        <v>4</v>
      </c>
      <c r="M27" s="44">
        <f t="shared" si="8"/>
        <v>6.15</v>
      </c>
      <c r="N27" s="46">
        <v>2.5</v>
      </c>
      <c r="O27" s="15">
        <v>8.85</v>
      </c>
      <c r="P27" s="19"/>
      <c r="Q27" s="48">
        <f t="shared" si="9"/>
        <v>11.35</v>
      </c>
      <c r="R27" s="42">
        <v>2.8</v>
      </c>
      <c r="S27" s="15">
        <v>9.1</v>
      </c>
      <c r="T27" s="19"/>
      <c r="U27" s="44">
        <f t="shared" si="10"/>
        <v>11.899999999999999</v>
      </c>
      <c r="V27" s="46">
        <v>3</v>
      </c>
      <c r="W27" s="15">
        <v>9.1</v>
      </c>
      <c r="X27" s="19"/>
      <c r="Y27" s="48">
        <f t="shared" si="11"/>
        <v>12.1</v>
      </c>
      <c r="Z27" s="46">
        <v>2.5</v>
      </c>
      <c r="AA27" s="15">
        <v>9.1999999999999993</v>
      </c>
      <c r="AB27" s="19"/>
      <c r="AC27" s="44">
        <f t="shared" si="12"/>
        <v>11.7</v>
      </c>
      <c r="AD27" s="50">
        <f t="shared" si="13"/>
        <v>65.099999999999994</v>
      </c>
      <c r="AE27" s="56"/>
    </row>
    <row r="28" spans="1:31" s="76" customFormat="1" ht="16.5" customHeight="1">
      <c r="A28" s="23" t="s">
        <v>29</v>
      </c>
      <c r="B28" s="177" t="s">
        <v>294</v>
      </c>
      <c r="C28" s="81" t="s">
        <v>38</v>
      </c>
      <c r="D28" s="199">
        <v>2000</v>
      </c>
      <c r="E28" s="202" t="s">
        <v>320</v>
      </c>
      <c r="F28" s="46">
        <v>3.6</v>
      </c>
      <c r="G28" s="15">
        <v>7.8</v>
      </c>
      <c r="H28" s="19"/>
      <c r="I28" s="48">
        <f t="shared" si="7"/>
        <v>11.4</v>
      </c>
      <c r="J28" s="46">
        <v>3.2</v>
      </c>
      <c r="K28" s="15">
        <v>7.75</v>
      </c>
      <c r="L28" s="19"/>
      <c r="M28" s="44">
        <f t="shared" si="8"/>
        <v>10.95</v>
      </c>
      <c r="N28" s="46">
        <v>1.7</v>
      </c>
      <c r="O28" s="15">
        <v>8.25</v>
      </c>
      <c r="P28" s="19"/>
      <c r="Q28" s="48">
        <f t="shared" si="9"/>
        <v>9.9499999999999993</v>
      </c>
      <c r="R28" s="42">
        <v>2</v>
      </c>
      <c r="S28" s="15">
        <v>8.9</v>
      </c>
      <c r="T28" s="19"/>
      <c r="U28" s="44">
        <f t="shared" si="10"/>
        <v>10.9</v>
      </c>
      <c r="V28" s="46">
        <v>3.2</v>
      </c>
      <c r="W28" s="15">
        <v>7.3</v>
      </c>
      <c r="X28" s="19"/>
      <c r="Y28" s="48">
        <f t="shared" si="11"/>
        <v>10.5</v>
      </c>
      <c r="Z28" s="42">
        <v>1.9</v>
      </c>
      <c r="AA28" s="15">
        <v>8.0500000000000007</v>
      </c>
      <c r="AB28" s="19"/>
      <c r="AC28" s="44">
        <f t="shared" si="12"/>
        <v>9.9500000000000011</v>
      </c>
      <c r="AD28" s="50">
        <f t="shared" si="13"/>
        <v>63.65</v>
      </c>
    </row>
    <row r="29" spans="1:31" s="76" customFormat="1" ht="16.5" customHeight="1">
      <c r="A29" s="23" t="s">
        <v>33</v>
      </c>
      <c r="B29" s="177" t="s">
        <v>339</v>
      </c>
      <c r="C29" s="81" t="s">
        <v>67</v>
      </c>
      <c r="D29" s="199">
        <v>1999</v>
      </c>
      <c r="E29" s="202" t="s">
        <v>320</v>
      </c>
      <c r="F29" s="46">
        <v>2.7</v>
      </c>
      <c r="G29" s="15">
        <v>8.3000000000000007</v>
      </c>
      <c r="H29" s="19"/>
      <c r="I29" s="48">
        <f t="shared" si="7"/>
        <v>11</v>
      </c>
      <c r="J29" s="42">
        <v>2.1</v>
      </c>
      <c r="K29" s="15">
        <v>6.55</v>
      </c>
      <c r="L29" s="178">
        <v>4</v>
      </c>
      <c r="M29" s="44">
        <f t="shared" si="8"/>
        <v>4.6500000000000004</v>
      </c>
      <c r="N29" s="46">
        <v>1.7</v>
      </c>
      <c r="O29" s="15">
        <v>8.6999999999999993</v>
      </c>
      <c r="P29" s="19"/>
      <c r="Q29" s="48">
        <f t="shared" si="9"/>
        <v>10.399999999999999</v>
      </c>
      <c r="R29" s="42">
        <v>2</v>
      </c>
      <c r="S29" s="15">
        <v>9.1999999999999993</v>
      </c>
      <c r="T29" s="19"/>
      <c r="U29" s="44">
        <f t="shared" si="10"/>
        <v>11.2</v>
      </c>
      <c r="V29" s="46">
        <v>3</v>
      </c>
      <c r="W29" s="15">
        <v>8.9</v>
      </c>
      <c r="X29" s="19"/>
      <c r="Y29" s="48">
        <f t="shared" si="11"/>
        <v>11.9</v>
      </c>
      <c r="Z29" s="46">
        <v>2.2999999999999998</v>
      </c>
      <c r="AA29" s="15">
        <v>8.85</v>
      </c>
      <c r="AB29" s="19"/>
      <c r="AC29" s="44">
        <f t="shared" si="12"/>
        <v>11.149999999999999</v>
      </c>
      <c r="AD29" s="50">
        <f t="shared" si="13"/>
        <v>60.3</v>
      </c>
    </row>
    <row r="30" spans="1:31" ht="16.5" customHeight="1">
      <c r="A30" s="23" t="s">
        <v>36</v>
      </c>
      <c r="B30" s="81" t="s">
        <v>340</v>
      </c>
      <c r="C30" s="81" t="s">
        <v>86</v>
      </c>
      <c r="D30" s="199">
        <v>2000</v>
      </c>
      <c r="E30" s="205" t="s">
        <v>46</v>
      </c>
      <c r="F30" s="46">
        <v>3.3</v>
      </c>
      <c r="G30" s="15">
        <v>7.1</v>
      </c>
      <c r="H30" s="19"/>
      <c r="I30" s="48">
        <f t="shared" si="7"/>
        <v>10.399999999999999</v>
      </c>
      <c r="J30" s="46">
        <v>2.2000000000000002</v>
      </c>
      <c r="K30" s="15">
        <v>6.35</v>
      </c>
      <c r="L30" s="19"/>
      <c r="M30" s="44">
        <f t="shared" si="8"/>
        <v>8.5500000000000007</v>
      </c>
      <c r="N30" s="46">
        <v>1.8</v>
      </c>
      <c r="O30" s="15">
        <v>8.0500000000000007</v>
      </c>
      <c r="P30" s="178">
        <v>4</v>
      </c>
      <c r="Q30" s="48">
        <f t="shared" si="9"/>
        <v>5.8500000000000014</v>
      </c>
      <c r="R30" s="42">
        <v>2</v>
      </c>
      <c r="S30" s="15">
        <v>9.1999999999999993</v>
      </c>
      <c r="T30" s="19"/>
      <c r="U30" s="44">
        <f t="shared" si="10"/>
        <v>11.2</v>
      </c>
      <c r="V30" s="46">
        <v>2.8</v>
      </c>
      <c r="W30" s="15">
        <v>7.3</v>
      </c>
      <c r="X30" s="19"/>
      <c r="Y30" s="48">
        <f t="shared" si="11"/>
        <v>10.1</v>
      </c>
      <c r="Z30" s="42">
        <v>2.9</v>
      </c>
      <c r="AA30" s="15">
        <v>7.8</v>
      </c>
      <c r="AB30" s="19"/>
      <c r="AC30" s="44">
        <f t="shared" si="12"/>
        <v>10.7</v>
      </c>
      <c r="AD30" s="50">
        <f t="shared" si="13"/>
        <v>56.8</v>
      </c>
    </row>
    <row r="32" spans="1:31">
      <c r="B32" s="52"/>
      <c r="C32" s="40"/>
      <c r="D32" s="184"/>
    </row>
    <row r="33" spans="1:31" ht="21.75" customHeight="1">
      <c r="A33" s="208"/>
      <c r="B33" s="208"/>
      <c r="C33" s="208"/>
      <c r="D33" s="208"/>
      <c r="E33" s="208" t="s">
        <v>341</v>
      </c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</row>
    <row r="34" spans="1:31" ht="21.75" customHeight="1" thickBot="1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</row>
    <row r="35" spans="1:31" s="64" customFormat="1" ht="39.75" customHeight="1">
      <c r="A35" s="59" t="s">
        <v>2</v>
      </c>
      <c r="B35" s="60" t="s">
        <v>3</v>
      </c>
      <c r="C35" s="61" t="s">
        <v>4</v>
      </c>
      <c r="D35" s="61"/>
      <c r="E35" s="62"/>
      <c r="F35" s="213"/>
      <c r="G35" s="214"/>
      <c r="H35" s="214"/>
      <c r="I35" s="215"/>
      <c r="J35" s="213"/>
      <c r="K35" s="214"/>
      <c r="L35" s="214"/>
      <c r="M35" s="215"/>
      <c r="N35" s="213"/>
      <c r="O35" s="214"/>
      <c r="P35" s="214"/>
      <c r="Q35" s="215"/>
      <c r="R35" s="213"/>
      <c r="S35" s="214"/>
      <c r="T35" s="214"/>
      <c r="U35" s="215"/>
      <c r="V35" s="213"/>
      <c r="W35" s="214"/>
      <c r="X35" s="214"/>
      <c r="Y35" s="215"/>
      <c r="Z35" s="213"/>
      <c r="AA35" s="214"/>
      <c r="AB35" s="214"/>
      <c r="AC35" s="215"/>
      <c r="AD35" s="63" t="s">
        <v>5</v>
      </c>
    </row>
    <row r="36" spans="1:31" s="74" customFormat="1" ht="19.5" customHeight="1" thickBot="1">
      <c r="A36" s="65"/>
      <c r="B36" s="66"/>
      <c r="C36" s="67"/>
      <c r="D36" s="67"/>
      <c r="E36" s="68"/>
      <c r="F36" s="69" t="s">
        <v>6</v>
      </c>
      <c r="G36" s="70" t="s">
        <v>7</v>
      </c>
      <c r="H36" s="71"/>
      <c r="I36" s="72" t="s">
        <v>5</v>
      </c>
      <c r="J36" s="69" t="s">
        <v>6</v>
      </c>
      <c r="K36" s="70" t="s">
        <v>7</v>
      </c>
      <c r="L36" s="71"/>
      <c r="M36" s="72" t="s">
        <v>5</v>
      </c>
      <c r="N36" s="69" t="s">
        <v>6</v>
      </c>
      <c r="O36" s="70" t="s">
        <v>7</v>
      </c>
      <c r="P36" s="71"/>
      <c r="Q36" s="72" t="s">
        <v>5</v>
      </c>
      <c r="R36" s="69" t="s">
        <v>6</v>
      </c>
      <c r="S36" s="70" t="s">
        <v>7</v>
      </c>
      <c r="T36" s="71"/>
      <c r="U36" s="72" t="s">
        <v>5</v>
      </c>
      <c r="V36" s="69" t="s">
        <v>6</v>
      </c>
      <c r="W36" s="70" t="s">
        <v>7</v>
      </c>
      <c r="X36" s="71"/>
      <c r="Y36" s="72" t="s">
        <v>5</v>
      </c>
      <c r="Z36" s="69" t="s">
        <v>6</v>
      </c>
      <c r="AA36" s="70" t="s">
        <v>7</v>
      </c>
      <c r="AB36" s="71"/>
      <c r="AC36" s="72" t="s">
        <v>5</v>
      </c>
      <c r="AD36" s="73"/>
    </row>
    <row r="37" spans="1:31" s="75" customFormat="1" ht="16.5" customHeight="1">
      <c r="A37" s="20" t="s">
        <v>8</v>
      </c>
      <c r="B37" s="186" t="s">
        <v>342</v>
      </c>
      <c r="C37" s="186" t="s">
        <v>343</v>
      </c>
      <c r="D37" s="199">
        <v>1996</v>
      </c>
      <c r="E37" s="204" t="s">
        <v>32</v>
      </c>
      <c r="F37" s="45">
        <v>4.8</v>
      </c>
      <c r="G37" s="21">
        <v>7.6</v>
      </c>
      <c r="H37" s="22"/>
      <c r="I37" s="47">
        <f t="shared" ref="I37:I45" si="14">F37+G37-H37</f>
        <v>12.399999999999999</v>
      </c>
      <c r="J37" s="41">
        <v>2.9</v>
      </c>
      <c r="K37" s="21">
        <v>8.6</v>
      </c>
      <c r="L37" s="22"/>
      <c r="M37" s="43">
        <f t="shared" ref="M37:M45" si="15">J37+K37-L37</f>
        <v>11.5</v>
      </c>
      <c r="N37" s="45">
        <v>4.8</v>
      </c>
      <c r="O37" s="21">
        <v>9.3000000000000007</v>
      </c>
      <c r="P37" s="22"/>
      <c r="Q37" s="47">
        <f t="shared" ref="Q37:Q45" si="16">N37+O37-P37</f>
        <v>14.100000000000001</v>
      </c>
      <c r="R37" s="41">
        <v>4.4000000000000004</v>
      </c>
      <c r="S37" s="21">
        <v>8.8000000000000007</v>
      </c>
      <c r="T37" s="22"/>
      <c r="U37" s="43">
        <f t="shared" ref="U37:U45" si="17">R37+S37-T37</f>
        <v>13.200000000000001</v>
      </c>
      <c r="V37" s="45">
        <v>4.5</v>
      </c>
      <c r="W37" s="21">
        <v>7.6</v>
      </c>
      <c r="X37" s="22"/>
      <c r="Y37" s="47">
        <f t="shared" ref="Y37:Y45" si="18">V37+W37-X37</f>
        <v>12.1</v>
      </c>
      <c r="Z37" s="41">
        <v>4.5</v>
      </c>
      <c r="AA37" s="21">
        <v>9.35</v>
      </c>
      <c r="AB37" s="22"/>
      <c r="AC37" s="43">
        <f t="shared" ref="AC37:AC45" si="19">Z37+AA37-AB37</f>
        <v>13.85</v>
      </c>
      <c r="AD37" s="49">
        <f t="shared" ref="AD37:AD45" si="20">I37+M37+Q37+U37+Y37+AC37</f>
        <v>77.150000000000006</v>
      </c>
    </row>
    <row r="38" spans="1:31" s="75" customFormat="1" ht="16.5" customHeight="1">
      <c r="A38" s="23" t="s">
        <v>12</v>
      </c>
      <c r="B38" s="177" t="s">
        <v>326</v>
      </c>
      <c r="C38" s="81" t="s">
        <v>162</v>
      </c>
      <c r="D38" s="200">
        <v>1993</v>
      </c>
      <c r="E38" s="202" t="s">
        <v>264</v>
      </c>
      <c r="F38" s="46">
        <v>3.7</v>
      </c>
      <c r="G38" s="15">
        <v>8.6</v>
      </c>
      <c r="H38" s="19"/>
      <c r="I38" s="48">
        <f t="shared" si="14"/>
        <v>12.3</v>
      </c>
      <c r="J38" s="42">
        <v>2.8</v>
      </c>
      <c r="K38" s="15">
        <v>7</v>
      </c>
      <c r="L38" s="19"/>
      <c r="M38" s="44">
        <f t="shared" si="15"/>
        <v>9.8000000000000007</v>
      </c>
      <c r="N38" s="46">
        <v>4</v>
      </c>
      <c r="O38" s="15">
        <v>7.95</v>
      </c>
      <c r="P38" s="19"/>
      <c r="Q38" s="48">
        <f t="shared" si="16"/>
        <v>11.95</v>
      </c>
      <c r="R38" s="42">
        <v>2.8</v>
      </c>
      <c r="S38" s="15">
        <v>9.1</v>
      </c>
      <c r="T38" s="19"/>
      <c r="U38" s="44">
        <f t="shared" si="17"/>
        <v>11.899999999999999</v>
      </c>
      <c r="V38" s="46">
        <v>4.0999999999999996</v>
      </c>
      <c r="W38" s="15">
        <v>7</v>
      </c>
      <c r="X38" s="19"/>
      <c r="Y38" s="48">
        <f t="shared" si="18"/>
        <v>11.1</v>
      </c>
      <c r="Z38" s="46">
        <v>3</v>
      </c>
      <c r="AA38" s="15">
        <v>8.5500000000000007</v>
      </c>
      <c r="AB38" s="19"/>
      <c r="AC38" s="44">
        <f t="shared" si="19"/>
        <v>11.55</v>
      </c>
      <c r="AD38" s="50">
        <f t="shared" si="20"/>
        <v>68.599999999999994</v>
      </c>
    </row>
    <row r="39" spans="1:31" s="75" customFormat="1" ht="16.5" customHeight="1">
      <c r="A39" s="23" t="s">
        <v>15</v>
      </c>
      <c r="B39" s="185" t="s">
        <v>344</v>
      </c>
      <c r="C39" s="81" t="s">
        <v>345</v>
      </c>
      <c r="D39" s="199">
        <v>1997</v>
      </c>
      <c r="E39" s="204" t="s">
        <v>32</v>
      </c>
      <c r="F39" s="46">
        <v>3.6</v>
      </c>
      <c r="G39" s="15">
        <v>9</v>
      </c>
      <c r="H39" s="19"/>
      <c r="I39" s="48">
        <f t="shared" si="14"/>
        <v>12.6</v>
      </c>
      <c r="J39" s="42">
        <v>3.3</v>
      </c>
      <c r="K39" s="15">
        <v>6.75</v>
      </c>
      <c r="L39" s="19"/>
      <c r="M39" s="44">
        <f t="shared" si="15"/>
        <v>10.050000000000001</v>
      </c>
      <c r="N39" s="46">
        <v>3.4</v>
      </c>
      <c r="O39" s="15">
        <v>7.3</v>
      </c>
      <c r="P39" s="19"/>
      <c r="Q39" s="48">
        <f t="shared" si="16"/>
        <v>10.7</v>
      </c>
      <c r="R39" s="42">
        <v>2</v>
      </c>
      <c r="S39" s="15">
        <v>8.9499999999999993</v>
      </c>
      <c r="T39" s="19"/>
      <c r="U39" s="44">
        <f t="shared" si="17"/>
        <v>10.95</v>
      </c>
      <c r="V39" s="46">
        <v>3</v>
      </c>
      <c r="W39" s="15">
        <v>8.5</v>
      </c>
      <c r="X39" s="19"/>
      <c r="Y39" s="48">
        <f t="shared" si="18"/>
        <v>11.5</v>
      </c>
      <c r="Z39" s="46">
        <v>2.5</v>
      </c>
      <c r="AA39" s="15">
        <v>8.8000000000000007</v>
      </c>
      <c r="AB39" s="19"/>
      <c r="AC39" s="44">
        <f t="shared" si="19"/>
        <v>11.3</v>
      </c>
      <c r="AD39" s="50">
        <f t="shared" si="20"/>
        <v>67.099999999999994</v>
      </c>
    </row>
    <row r="40" spans="1:31" s="75" customFormat="1" ht="16.5" customHeight="1">
      <c r="A40" s="23" t="s">
        <v>19</v>
      </c>
      <c r="B40" s="177" t="s">
        <v>346</v>
      </c>
      <c r="C40" s="81" t="s">
        <v>290</v>
      </c>
      <c r="D40" s="200">
        <v>1987</v>
      </c>
      <c r="E40" s="202" t="s">
        <v>264</v>
      </c>
      <c r="F40" s="46">
        <v>4</v>
      </c>
      <c r="G40" s="15">
        <v>8.9</v>
      </c>
      <c r="H40" s="19"/>
      <c r="I40" s="48">
        <f t="shared" si="14"/>
        <v>12.9</v>
      </c>
      <c r="J40" s="42">
        <v>2.1</v>
      </c>
      <c r="K40" s="15">
        <v>5.9</v>
      </c>
      <c r="L40" s="178">
        <v>4</v>
      </c>
      <c r="M40" s="44">
        <f t="shared" si="15"/>
        <v>4</v>
      </c>
      <c r="N40" s="46">
        <v>3.6</v>
      </c>
      <c r="O40" s="15">
        <v>8.35</v>
      </c>
      <c r="P40" s="19"/>
      <c r="Q40" s="48">
        <f t="shared" si="16"/>
        <v>11.95</v>
      </c>
      <c r="R40" s="42">
        <v>3</v>
      </c>
      <c r="S40" s="15">
        <v>8.75</v>
      </c>
      <c r="T40" s="19"/>
      <c r="U40" s="44">
        <f t="shared" si="17"/>
        <v>11.75</v>
      </c>
      <c r="V40" s="46">
        <v>3</v>
      </c>
      <c r="W40" s="15">
        <v>8.4</v>
      </c>
      <c r="X40" s="19"/>
      <c r="Y40" s="48">
        <f t="shared" si="18"/>
        <v>11.4</v>
      </c>
      <c r="Z40" s="46">
        <v>2.7</v>
      </c>
      <c r="AA40" s="15">
        <v>9.3000000000000007</v>
      </c>
      <c r="AB40" s="19"/>
      <c r="AC40" s="44">
        <f t="shared" si="19"/>
        <v>12</v>
      </c>
      <c r="AD40" s="50">
        <f t="shared" si="20"/>
        <v>63.999999999999993</v>
      </c>
    </row>
    <row r="41" spans="1:31" s="75" customFormat="1" ht="16.5" customHeight="1">
      <c r="A41" s="23" t="s">
        <v>22</v>
      </c>
      <c r="B41" s="186" t="s">
        <v>347</v>
      </c>
      <c r="C41" s="186" t="s">
        <v>348</v>
      </c>
      <c r="D41" s="199">
        <v>1977</v>
      </c>
      <c r="E41" s="204" t="s">
        <v>32</v>
      </c>
      <c r="F41" s="46">
        <v>3.5</v>
      </c>
      <c r="G41" s="15">
        <v>7.8</v>
      </c>
      <c r="H41" s="19"/>
      <c r="I41" s="48">
        <f t="shared" si="14"/>
        <v>11.3</v>
      </c>
      <c r="J41" s="46">
        <v>2.4</v>
      </c>
      <c r="K41" s="15">
        <v>6.6</v>
      </c>
      <c r="L41" s="178">
        <v>4</v>
      </c>
      <c r="M41" s="44">
        <f t="shared" si="15"/>
        <v>5</v>
      </c>
      <c r="N41" s="46">
        <v>2.2000000000000002</v>
      </c>
      <c r="O41" s="15">
        <v>8</v>
      </c>
      <c r="P41" s="19"/>
      <c r="Q41" s="48">
        <f t="shared" si="16"/>
        <v>10.199999999999999</v>
      </c>
      <c r="R41" s="42">
        <v>2</v>
      </c>
      <c r="S41" s="15">
        <v>9.25</v>
      </c>
      <c r="T41" s="19"/>
      <c r="U41" s="44">
        <f t="shared" si="17"/>
        <v>11.25</v>
      </c>
      <c r="V41" s="46">
        <v>3.8</v>
      </c>
      <c r="W41" s="15">
        <v>8.1999999999999993</v>
      </c>
      <c r="X41" s="19"/>
      <c r="Y41" s="48">
        <f t="shared" si="18"/>
        <v>12</v>
      </c>
      <c r="Z41" s="42">
        <v>2.5</v>
      </c>
      <c r="AA41" s="15">
        <v>8.6999999999999993</v>
      </c>
      <c r="AB41" s="19"/>
      <c r="AC41" s="44">
        <f t="shared" si="19"/>
        <v>11.2</v>
      </c>
      <c r="AD41" s="50">
        <f t="shared" si="20"/>
        <v>60.95</v>
      </c>
    </row>
    <row r="42" spans="1:31" s="75" customFormat="1" ht="16.5" customHeight="1">
      <c r="A42" s="23" t="s">
        <v>26</v>
      </c>
      <c r="B42" s="187" t="s">
        <v>349</v>
      </c>
      <c r="C42" s="187" t="s">
        <v>14</v>
      </c>
      <c r="D42" s="199">
        <v>1994</v>
      </c>
      <c r="E42" s="205" t="s">
        <v>350</v>
      </c>
      <c r="F42" s="46">
        <v>1.9</v>
      </c>
      <c r="G42" s="15">
        <v>7.4</v>
      </c>
      <c r="H42" s="19"/>
      <c r="I42" s="48">
        <f t="shared" si="14"/>
        <v>9.3000000000000007</v>
      </c>
      <c r="J42" s="42"/>
      <c r="K42" s="15"/>
      <c r="L42" s="19"/>
      <c r="M42" s="44">
        <f t="shared" si="15"/>
        <v>0</v>
      </c>
      <c r="N42" s="46">
        <v>1.9</v>
      </c>
      <c r="O42" s="15">
        <v>8.6999999999999993</v>
      </c>
      <c r="P42" s="19"/>
      <c r="Q42" s="48">
        <f t="shared" si="16"/>
        <v>10.6</v>
      </c>
      <c r="R42" s="42">
        <v>2</v>
      </c>
      <c r="S42" s="15">
        <v>8.6</v>
      </c>
      <c r="T42" s="19"/>
      <c r="U42" s="44">
        <f t="shared" si="17"/>
        <v>10.6</v>
      </c>
      <c r="V42" s="46">
        <v>1.4</v>
      </c>
      <c r="W42" s="15">
        <v>1.8</v>
      </c>
      <c r="X42" s="19"/>
      <c r="Y42" s="48">
        <f t="shared" si="18"/>
        <v>3.2</v>
      </c>
      <c r="Z42" s="46">
        <v>0.6</v>
      </c>
      <c r="AA42" s="15">
        <v>8.4</v>
      </c>
      <c r="AB42" s="178">
        <v>2</v>
      </c>
      <c r="AC42" s="44">
        <f t="shared" si="19"/>
        <v>7</v>
      </c>
      <c r="AD42" s="50">
        <f t="shared" si="20"/>
        <v>40.700000000000003</v>
      </c>
      <c r="AE42" s="56"/>
    </row>
    <row r="43" spans="1:31" s="76" customFormat="1" ht="16.5" customHeight="1">
      <c r="A43" s="23" t="s">
        <v>29</v>
      </c>
      <c r="B43" s="177" t="s">
        <v>351</v>
      </c>
      <c r="C43" s="81" t="s">
        <v>49</v>
      </c>
      <c r="D43" s="200">
        <v>1987</v>
      </c>
      <c r="E43" s="202" t="s">
        <v>264</v>
      </c>
      <c r="F43" s="46"/>
      <c r="G43" s="15"/>
      <c r="H43" s="19"/>
      <c r="I43" s="48">
        <f t="shared" si="14"/>
        <v>0</v>
      </c>
      <c r="J43" s="46">
        <v>2.8</v>
      </c>
      <c r="K43" s="15">
        <v>6.1</v>
      </c>
      <c r="L43" s="19"/>
      <c r="M43" s="44">
        <f t="shared" si="15"/>
        <v>8.8999999999999986</v>
      </c>
      <c r="N43" s="46">
        <v>2</v>
      </c>
      <c r="O43" s="15">
        <v>7.9</v>
      </c>
      <c r="P43" s="19"/>
      <c r="Q43" s="48">
        <f t="shared" si="16"/>
        <v>9.9</v>
      </c>
      <c r="R43" s="42">
        <v>2.8</v>
      </c>
      <c r="S43" s="15">
        <v>8.75</v>
      </c>
      <c r="T43" s="19"/>
      <c r="U43" s="44">
        <f t="shared" si="17"/>
        <v>11.55</v>
      </c>
      <c r="V43" s="46"/>
      <c r="W43" s="15"/>
      <c r="X43" s="19"/>
      <c r="Y43" s="48">
        <f t="shared" si="18"/>
        <v>0</v>
      </c>
      <c r="Z43" s="42">
        <v>1.9</v>
      </c>
      <c r="AA43" s="15">
        <v>8.3000000000000007</v>
      </c>
      <c r="AB43" s="19"/>
      <c r="AC43" s="44">
        <f t="shared" si="19"/>
        <v>10.200000000000001</v>
      </c>
      <c r="AD43" s="50">
        <f t="shared" si="20"/>
        <v>40.549999999999997</v>
      </c>
    </row>
    <row r="44" spans="1:31" s="76" customFormat="1" ht="16.5" customHeight="1">
      <c r="A44" s="23" t="s">
        <v>33</v>
      </c>
      <c r="B44" s="186" t="s">
        <v>352</v>
      </c>
      <c r="C44" s="186" t="s">
        <v>353</v>
      </c>
      <c r="D44" s="199">
        <v>1997</v>
      </c>
      <c r="E44" s="204" t="s">
        <v>32</v>
      </c>
      <c r="F44" s="46"/>
      <c r="G44" s="15"/>
      <c r="H44" s="19"/>
      <c r="I44" s="48">
        <f t="shared" si="14"/>
        <v>0</v>
      </c>
      <c r="J44" s="42">
        <v>2.2999999999999998</v>
      </c>
      <c r="K44" s="15">
        <v>7.1</v>
      </c>
      <c r="L44" s="19"/>
      <c r="M44" s="44">
        <f t="shared" si="15"/>
        <v>9.3999999999999986</v>
      </c>
      <c r="N44" s="46"/>
      <c r="O44" s="15"/>
      <c r="P44" s="19"/>
      <c r="Q44" s="48">
        <f t="shared" si="16"/>
        <v>0</v>
      </c>
      <c r="R44" s="42"/>
      <c r="S44" s="15"/>
      <c r="T44" s="19"/>
      <c r="U44" s="44">
        <f t="shared" si="17"/>
        <v>0</v>
      </c>
      <c r="V44" s="46">
        <v>2.8</v>
      </c>
      <c r="W44" s="15">
        <v>8</v>
      </c>
      <c r="X44" s="19"/>
      <c r="Y44" s="48">
        <f t="shared" si="18"/>
        <v>10.8</v>
      </c>
      <c r="Z44" s="46">
        <v>2.8</v>
      </c>
      <c r="AA44" s="15">
        <v>8.9499999999999993</v>
      </c>
      <c r="AB44" s="19"/>
      <c r="AC44" s="44">
        <f t="shared" si="19"/>
        <v>11.75</v>
      </c>
      <c r="AD44" s="50">
        <f t="shared" si="20"/>
        <v>31.95</v>
      </c>
    </row>
    <row r="45" spans="1:31" ht="16.5" customHeight="1">
      <c r="A45" s="23" t="s">
        <v>36</v>
      </c>
      <c r="B45" s="186" t="s">
        <v>354</v>
      </c>
      <c r="C45" s="186" t="s">
        <v>355</v>
      </c>
      <c r="D45" s="199" t="s">
        <v>356</v>
      </c>
      <c r="E45" s="204" t="s">
        <v>32</v>
      </c>
      <c r="F45" s="46">
        <v>3.1</v>
      </c>
      <c r="G45" s="15">
        <v>5.9</v>
      </c>
      <c r="H45" s="19"/>
      <c r="I45" s="48">
        <f t="shared" si="14"/>
        <v>9</v>
      </c>
      <c r="J45" s="46"/>
      <c r="K45" s="15"/>
      <c r="L45" s="19"/>
      <c r="M45" s="44">
        <f t="shared" si="15"/>
        <v>0</v>
      </c>
      <c r="N45" s="46">
        <v>1.8</v>
      </c>
      <c r="O45" s="15">
        <v>7.4</v>
      </c>
      <c r="P45" s="19"/>
      <c r="Q45" s="48">
        <f t="shared" si="16"/>
        <v>9.2000000000000011</v>
      </c>
      <c r="R45" s="42">
        <v>2</v>
      </c>
      <c r="S45" s="15">
        <v>8.75</v>
      </c>
      <c r="T45" s="19"/>
      <c r="U45" s="44">
        <f t="shared" si="17"/>
        <v>10.75</v>
      </c>
      <c r="V45" s="46"/>
      <c r="W45" s="15"/>
      <c r="X45" s="19"/>
      <c r="Y45" s="48">
        <f t="shared" si="18"/>
        <v>0</v>
      </c>
      <c r="Z45" s="42"/>
      <c r="AA45" s="15"/>
      <c r="AB45" s="19"/>
      <c r="AC45" s="44">
        <f t="shared" si="19"/>
        <v>0</v>
      </c>
      <c r="AD45" s="50">
        <f t="shared" si="20"/>
        <v>28.950000000000003</v>
      </c>
    </row>
    <row r="48" spans="1:31">
      <c r="C48" s="40"/>
      <c r="D48" s="184"/>
    </row>
    <row r="54" spans="2:5">
      <c r="B54" s="52"/>
      <c r="C54" s="52"/>
      <c r="D54" s="52"/>
      <c r="E54" s="52"/>
    </row>
    <row r="55" spans="2:5">
      <c r="B55" s="52"/>
      <c r="C55" s="52"/>
      <c r="D55" s="52"/>
      <c r="E55" s="52"/>
    </row>
    <row r="56" spans="2:5">
      <c r="B56" s="52"/>
      <c r="C56" s="52"/>
      <c r="D56" s="52"/>
      <c r="E56" s="52"/>
    </row>
    <row r="57" spans="2:5">
      <c r="B57" s="52"/>
      <c r="C57" s="52"/>
      <c r="D57" s="52"/>
      <c r="E57" s="52"/>
    </row>
  </sheetData>
  <mergeCells count="20">
    <mergeCell ref="Z35:AC35"/>
    <mergeCell ref="F20:I20"/>
    <mergeCell ref="J20:M20"/>
    <mergeCell ref="N20:Q20"/>
    <mergeCell ref="R20:U20"/>
    <mergeCell ref="V20:Y20"/>
    <mergeCell ref="Z20:AC20"/>
    <mergeCell ref="F35:I35"/>
    <mergeCell ref="J35:M35"/>
    <mergeCell ref="N35:Q35"/>
    <mergeCell ref="R35:U35"/>
    <mergeCell ref="V35:Y35"/>
    <mergeCell ref="A1:AD1"/>
    <mergeCell ref="A3:AD3"/>
    <mergeCell ref="F6:I6"/>
    <mergeCell ref="J6:M6"/>
    <mergeCell ref="N6:Q6"/>
    <mergeCell ref="R6:U6"/>
    <mergeCell ref="V6:Y6"/>
    <mergeCell ref="Z6:AC6"/>
  </mergeCells>
  <pageMargins left="0.15748031496062992" right="0.15748031496062992" top="0.15748031496062992" bottom="0.15748031496062992" header="7.874015748031496E-2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Doma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Veronika</cp:lastModifiedBy>
  <cp:revision/>
  <dcterms:created xsi:type="dcterms:W3CDTF">2003-05-16T05:06:58Z</dcterms:created>
  <dcterms:modified xsi:type="dcterms:W3CDTF">2016-05-16T19:18:29Z</dcterms:modified>
  <cp:category/>
  <cp:contentStatus/>
</cp:coreProperties>
</file>