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185" windowHeight="9165" tabRatio="603" activeTab="1"/>
  </bookViews>
  <sheets>
    <sheet name="jednotliv" sheetId="1" r:id="rId1"/>
    <sheet name="družstva" sheetId="2" r:id="rId2"/>
  </sheets>
  <definedNames>
    <definedName name="_xlnm.Print_Titles" localSheetId="1">'družstva'!$1:$6</definedName>
    <definedName name="_xlnm.Print_Titles" localSheetId="0">'jednotliv'!$1:$7</definedName>
  </definedNames>
  <calcPr fullCalcOnLoad="1"/>
</workbook>
</file>

<file path=xl/sharedStrings.xml><?xml version="1.0" encoding="utf-8"?>
<sst xmlns="http://schemas.openxmlformats.org/spreadsheetml/2006/main" count="576" uniqueCount="254">
  <si>
    <t>Poř.</t>
  </si>
  <si>
    <t>Příjmení</t>
  </si>
  <si>
    <t>Jméno</t>
  </si>
  <si>
    <t>Oddíl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</si>
  <si>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</si>
  <si>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</si>
  <si>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</si>
  <si>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</si>
  <si>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</si>
  <si>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</si>
  <si>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</si>
  <si>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</si>
  <si>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</si>
  <si>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</si>
  <si>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</si>
  <si>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</si>
  <si>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14.</t>
  </si>
  <si>
    <t>15.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</si>
  <si>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</si>
  <si>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</si>
  <si>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</si>
  <si>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</si>
  <si>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</si>
  <si>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</si>
  <si>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</si>
  <si>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</si>
  <si>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</si>
  <si>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</si>
  <si>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</si>
  <si>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Memoriál Jana Gajdoše</t>
  </si>
  <si>
    <t>teams - girl</t>
  </si>
  <si>
    <t>CZE</t>
  </si>
  <si>
    <t>SLO</t>
  </si>
  <si>
    <t>AUT</t>
  </si>
  <si>
    <t>girls</t>
  </si>
  <si>
    <t>ROM</t>
  </si>
  <si>
    <t>11.</t>
  </si>
  <si>
    <t>Andrea</t>
  </si>
  <si>
    <t>D</t>
  </si>
  <si>
    <t>E</t>
  </si>
  <si>
    <t>Kateřina</t>
  </si>
  <si>
    <t>Nadine</t>
  </si>
  <si>
    <t>Jessen</t>
  </si>
  <si>
    <t>SVK</t>
  </si>
  <si>
    <t>Lucie</t>
  </si>
  <si>
    <t>Kršková</t>
  </si>
  <si>
    <t>Pia</t>
  </si>
  <si>
    <t>12.</t>
  </si>
  <si>
    <t>Zelena Jama</t>
  </si>
  <si>
    <t>16.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</si>
  <si>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</si>
  <si>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</si>
  <si>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</si>
  <si>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</si>
  <si>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</si>
  <si>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</si>
  <si>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</si>
  <si>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</si>
  <si>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</si>
  <si>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</si>
  <si>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</si>
  <si>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</si>
  <si>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</si>
  <si>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</si>
  <si>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</si>
  <si>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</si>
  <si>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</si>
  <si>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</si>
  <si>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</si>
  <si>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</si>
  <si>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51.</t>
  </si>
  <si>
    <t>52.</t>
  </si>
  <si>
    <t>Hribar</t>
  </si>
  <si>
    <t>Celina</t>
  </si>
  <si>
    <t>Lener</t>
  </si>
  <si>
    <t>Julia</t>
  </si>
  <si>
    <t>Masopustová</t>
  </si>
  <si>
    <t>Hálová</t>
  </si>
  <si>
    <t>Nina</t>
  </si>
  <si>
    <t>Jelínková</t>
  </si>
  <si>
    <t>Born</t>
  </si>
  <si>
    <t>Lisa</t>
  </si>
  <si>
    <t>Pappenscheller</t>
  </si>
  <si>
    <t>Kathrin</t>
  </si>
  <si>
    <t>Jiříková</t>
  </si>
  <si>
    <t>Ana</t>
  </si>
  <si>
    <t>Togyika</t>
  </si>
  <si>
    <t>2003</t>
  </si>
  <si>
    <t>Jagueline</t>
  </si>
  <si>
    <t>Schaffer</t>
  </si>
  <si>
    <t>Emona</t>
  </si>
  <si>
    <t>Berger</t>
  </si>
  <si>
    <t>Ronja</t>
  </si>
  <si>
    <t>Reuss</t>
  </si>
  <si>
    <t>Johanna</t>
  </si>
  <si>
    <t>Schwärzler</t>
  </si>
  <si>
    <t>2001</t>
  </si>
  <si>
    <t>AUT-Austrian Gymnastics Federation-Team 1</t>
  </si>
  <si>
    <t>2002</t>
  </si>
  <si>
    <t>Xenia</t>
  </si>
  <si>
    <t>Samstag</t>
  </si>
  <si>
    <t>Celine</t>
  </si>
  <si>
    <t>AUT-Austrian Gymnastics Federation-Team 2</t>
  </si>
  <si>
    <t>Süheyda</t>
  </si>
  <si>
    <t>Özcelika</t>
  </si>
  <si>
    <t>Karner</t>
  </si>
  <si>
    <t>Viktória</t>
  </si>
  <si>
    <t>Čerňanská</t>
  </si>
  <si>
    <t>SVK - Slávia UK Bratislava</t>
  </si>
  <si>
    <t>Licia</t>
  </si>
  <si>
    <t>Simonidesová</t>
  </si>
  <si>
    <t>Ema</t>
  </si>
  <si>
    <t>Kuklovská</t>
  </si>
  <si>
    <t>Karolína</t>
  </si>
  <si>
    <t>Takáčová</t>
  </si>
  <si>
    <t>Libovická</t>
  </si>
  <si>
    <t>TJ Sokol Kladno</t>
  </si>
  <si>
    <t>Kubínová</t>
  </si>
  <si>
    <t xml:space="preserve">Eva </t>
  </si>
  <si>
    <t>Zichová</t>
  </si>
  <si>
    <t>Kristýna</t>
  </si>
  <si>
    <t>Dvořáková</t>
  </si>
  <si>
    <t xml:space="preserve">Natálie </t>
  </si>
  <si>
    <t>Riantová</t>
  </si>
  <si>
    <t>Sokol Kampa Praha</t>
  </si>
  <si>
    <t xml:space="preserve">Ilona </t>
  </si>
  <si>
    <t>Kraftová</t>
  </si>
  <si>
    <t xml:space="preserve">Sabina </t>
  </si>
  <si>
    <t xml:space="preserve">Adéla </t>
  </si>
  <si>
    <t>Měrková</t>
  </si>
  <si>
    <t xml:space="preserve">Veronika </t>
  </si>
  <si>
    <t>Šebáková</t>
  </si>
  <si>
    <t xml:space="preserve">Aneta </t>
  </si>
  <si>
    <t>Holasová</t>
  </si>
  <si>
    <t xml:space="preserve">Vendula </t>
  </si>
  <si>
    <t>Ladvenicová</t>
  </si>
  <si>
    <t>Lucia</t>
  </si>
  <si>
    <t>Sandra</t>
  </si>
  <si>
    <t xml:space="preserve">Lucie </t>
  </si>
  <si>
    <t>Sokol Brno I - Team 1</t>
  </si>
  <si>
    <t xml:space="preserve">Kateřina </t>
  </si>
  <si>
    <t>Křížová</t>
  </si>
  <si>
    <t>Jasmína</t>
  </si>
  <si>
    <t>Hnilicová</t>
  </si>
  <si>
    <t>Sokol Brno I - Team 2</t>
  </si>
  <si>
    <t>Klaková</t>
  </si>
  <si>
    <t xml:space="preserve">Barbora </t>
  </si>
  <si>
    <t>Trávníčková</t>
  </si>
  <si>
    <t>Tamara</t>
  </si>
  <si>
    <t>Kalašová</t>
  </si>
  <si>
    <t>Boglárka</t>
  </si>
  <si>
    <t>Tömböl</t>
  </si>
  <si>
    <t>HUN-Sombathely</t>
  </si>
  <si>
    <t>Németh</t>
  </si>
  <si>
    <t>Rebeka</t>
  </si>
  <si>
    <t>Varga</t>
  </si>
  <si>
    <t>Graf</t>
  </si>
  <si>
    <t>AUT-TULZ Linz</t>
  </si>
  <si>
    <t>Schnabel</t>
  </si>
  <si>
    <t>Mirjam</t>
  </si>
  <si>
    <t>Trbara</t>
  </si>
  <si>
    <t>Alisia</t>
  </si>
  <si>
    <t>Botnaru</t>
  </si>
  <si>
    <t>ROM-CNS Cetate Deva</t>
  </si>
  <si>
    <t>Denisa</t>
  </si>
  <si>
    <t>Florea</t>
  </si>
  <si>
    <t>Andreea</t>
  </si>
  <si>
    <t>Ilas</t>
  </si>
  <si>
    <t>Linda</t>
  </si>
  <si>
    <t>Hoímgren Faghihi</t>
  </si>
  <si>
    <t>Sweden</t>
  </si>
  <si>
    <t>Sofie</t>
  </si>
  <si>
    <t>Emilson</t>
  </si>
  <si>
    <t>Carlquist</t>
  </si>
  <si>
    <t>Cecilia</t>
  </si>
  <si>
    <t>Wrangdahl</t>
  </si>
  <si>
    <t>Fabienne</t>
  </si>
  <si>
    <t>Kostelac</t>
  </si>
  <si>
    <t>AUT-Wien-Vorarlberg</t>
  </si>
  <si>
    <t>Verene</t>
  </si>
  <si>
    <t>Schoch</t>
  </si>
  <si>
    <t>Sascha</t>
  </si>
  <si>
    <t>Huppmann</t>
  </si>
  <si>
    <t>Nicole</t>
  </si>
  <si>
    <t>Wimmer</t>
  </si>
  <si>
    <t>Dominika</t>
  </si>
  <si>
    <t>Ponížilová</t>
  </si>
  <si>
    <t>TJ Prostějov</t>
  </si>
  <si>
    <t>Magdaléna</t>
  </si>
  <si>
    <t>Holcová</t>
  </si>
  <si>
    <t>Nenálová</t>
  </si>
  <si>
    <t>TJ Moravská Ostrava</t>
  </si>
  <si>
    <t xml:space="preserve">Schneiderová  </t>
  </si>
  <si>
    <t>Marešová</t>
  </si>
  <si>
    <t>Kristina</t>
  </si>
  <si>
    <t>Moravcová</t>
  </si>
  <si>
    <t>Sombathely</t>
  </si>
  <si>
    <t>HUN</t>
  </si>
  <si>
    <t>CNS Cetate Deva</t>
  </si>
  <si>
    <t>TULZ Linz</t>
  </si>
  <si>
    <t>SWE</t>
  </si>
  <si>
    <t>BRNO 16.11.2013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</si>
  <si>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</si>
  <si>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</si>
  <si>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</si>
  <si>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</si>
  <si>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</si>
  <si>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</si>
  <si>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</si>
  <si>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</si>
  <si>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</si>
  <si>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</si>
  <si>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</si>
  <si>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</si>
  <si>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</si>
  <si>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</si>
  <si>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</si>
  <si>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</si>
  <si>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</si>
  <si>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</si>
  <si>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CZE - TJ Moravská Ostrava</t>
  </si>
  <si>
    <t>CZE - TJ Prostějov</t>
  </si>
  <si>
    <t>SWE - Sweden</t>
  </si>
  <si>
    <t>CZE - Sokol Brno I - Team 2</t>
  </si>
  <si>
    <t>CZE - Sokol Brno I - Team 1</t>
  </si>
  <si>
    <t>SLO - Slovinsko</t>
  </si>
  <si>
    <t>CZE - TJ Bohemians Praha - Team 2</t>
  </si>
  <si>
    <t>CZE - TJ Bohemians Praha - Team 1</t>
  </si>
  <si>
    <t>CZE - Sokol Kampa Praha</t>
  </si>
  <si>
    <t>CZE - TJ Sokol Kladno</t>
  </si>
  <si>
    <t>Huslarová</t>
  </si>
  <si>
    <t>Olesya</t>
  </si>
  <si>
    <t>Kalnitská</t>
  </si>
  <si>
    <t xml:space="preserve">Kristýna </t>
  </si>
  <si>
    <t>Brabcová</t>
  </si>
  <si>
    <t>Gym. Federation 1</t>
  </si>
  <si>
    <t>Gym. Federation 2</t>
  </si>
  <si>
    <t>Slávia UK Bratislava</t>
  </si>
  <si>
    <t>TJ Boh. Praha - Team 1</t>
  </si>
  <si>
    <t>TJ Boh. Praha - Team 2</t>
  </si>
  <si>
    <t>Wien-Vorarlberg</t>
  </si>
  <si>
    <t>USA</t>
  </si>
  <si>
    <t>Golgota</t>
  </si>
  <si>
    <t>Daniela</t>
  </si>
  <si>
    <t>Fiřtová</t>
  </si>
  <si>
    <t>Eliška</t>
  </si>
  <si>
    <t>AUT-Kärten-Tirol</t>
  </si>
  <si>
    <t>Kickinger</t>
  </si>
  <si>
    <t>Selina</t>
  </si>
  <si>
    <t>Kärten-Tirol</t>
  </si>
  <si>
    <t>Böhmberger</t>
  </si>
  <si>
    <t>Lorena</t>
  </si>
  <si>
    <t xml:space="preserve">  </t>
  </si>
  <si>
    <t>Q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</si>
</sst>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72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Symbol"/>
      <family val="1"/>
    </font>
    <font>
      <sz val="8"/>
      <name val="Arial CE"/>
      <family val="2"/>
    </font>
    <font>
      <sz val="9"/>
      <name val="Arial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26"/>
      <name val="Symbol"/>
      <family val="1"/>
    </font>
    <font>
      <sz val="12"/>
      <name val="Times New Roman"/>
      <family val="1"/>
    </font>
    <font>
      <b/>
      <sz val="11"/>
      <name val="Arial CE"/>
      <family val="2"/>
    </font>
    <font>
      <b/>
      <sz val="18"/>
      <name val="Arial CE"/>
      <family val="0"/>
    </font>
    <font>
      <b/>
      <sz val="10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b/>
      <sz val="8"/>
      <name val="Arial CE"/>
      <family val="2"/>
    </font>
    <font>
      <b/>
      <sz val="14"/>
      <name val="Arial"/>
      <family val="2"/>
    </font>
    <font>
      <sz val="9"/>
      <name val="Times New Roman CE"/>
      <family val="1"/>
    </font>
    <font>
      <sz val="6"/>
      <name val="Arial CE"/>
      <family val="0"/>
    </font>
    <font>
      <b/>
      <sz val="6"/>
      <name val="Arial CE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7" fontId="12" fillId="0" borderId="10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2" fontId="12" fillId="0" borderId="12" xfId="0" applyNumberFormat="1" applyFont="1" applyFill="1" applyBorder="1" applyAlignment="1">
      <alignment horizontal="center"/>
    </xf>
    <xf numFmtId="167" fontId="12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3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top"/>
    </xf>
    <xf numFmtId="0" fontId="1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1" fillId="0" borderId="16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8" fillId="0" borderId="23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0" fontId="69" fillId="0" borderId="11" xfId="0" applyFont="1" applyFill="1" applyBorder="1" applyAlignment="1">
      <alignment/>
    </xf>
    <xf numFmtId="49" fontId="69" fillId="0" borderId="11" xfId="0" applyNumberFormat="1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49" fontId="69" fillId="0" borderId="26" xfId="0" applyNumberFormat="1" applyFont="1" applyFill="1" applyBorder="1" applyAlignment="1">
      <alignment horizontal="center"/>
    </xf>
    <xf numFmtId="0" fontId="69" fillId="0" borderId="26" xfId="0" applyFont="1" applyFill="1" applyBorder="1" applyAlignment="1">
      <alignment horizontal="center"/>
    </xf>
    <xf numFmtId="0" fontId="70" fillId="0" borderId="11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49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24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49" fontId="71" fillId="0" borderId="11" xfId="0" applyNumberFormat="1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9" fillId="0" borderId="16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52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49" fontId="50" fillId="0" borderId="11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26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horizontal="center"/>
    </xf>
    <xf numFmtId="2" fontId="12" fillId="0" borderId="27" xfId="0" applyNumberFormat="1" applyFont="1" applyFill="1" applyBorder="1" applyAlignment="1">
      <alignment horizontal="center"/>
    </xf>
    <xf numFmtId="2" fontId="12" fillId="0" borderId="2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7" fontId="27" fillId="0" borderId="0" xfId="0" applyNumberFormat="1" applyFont="1" applyFill="1" applyAlignment="1">
      <alignment horizontal="center"/>
    </xf>
    <xf numFmtId="167" fontId="27" fillId="0" borderId="0" xfId="0" applyNumberFormat="1" applyFont="1" applyFill="1" applyAlignment="1">
      <alignment/>
    </xf>
    <xf numFmtId="167" fontId="28" fillId="0" borderId="0" xfId="0" applyNumberFormat="1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horizontal="center"/>
    </xf>
    <xf numFmtId="167" fontId="29" fillId="0" borderId="1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5</xdr:row>
      <xdr:rowOff>19050</xdr:rowOff>
    </xdr:from>
    <xdr:to>
      <xdr:col>9</xdr:col>
      <xdr:colOff>228600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70485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5</xdr:row>
      <xdr:rowOff>19050</xdr:rowOff>
    </xdr:from>
    <xdr:to>
      <xdr:col>21</xdr:col>
      <xdr:colOff>66675</xdr:colOff>
      <xdr:row>5</xdr:row>
      <xdr:rowOff>409575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048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5</xdr:row>
      <xdr:rowOff>28575</xdr:rowOff>
    </xdr:from>
    <xdr:to>
      <xdr:col>13</xdr:col>
      <xdr:colOff>304800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71437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5</xdr:row>
      <xdr:rowOff>19050</xdr:rowOff>
    </xdr:from>
    <xdr:to>
      <xdr:col>17</xdr:col>
      <xdr:colOff>161925</xdr:colOff>
      <xdr:row>5</xdr:row>
      <xdr:rowOff>419100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39050" y="704850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0</xdr:row>
      <xdr:rowOff>66675</xdr:rowOff>
    </xdr:from>
    <xdr:to>
      <xdr:col>2</xdr:col>
      <xdr:colOff>457200</xdr:colOff>
      <xdr:row>4</xdr:row>
      <xdr:rowOff>9525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666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400050</xdr:colOff>
      <xdr:row>0</xdr:row>
      <xdr:rowOff>0</xdr:rowOff>
    </xdr:from>
    <xdr:to>
      <xdr:col>23</xdr:col>
      <xdr:colOff>0</xdr:colOff>
      <xdr:row>3</xdr:row>
      <xdr:rowOff>133350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0" y="0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1</xdr:col>
      <xdr:colOff>457200</xdr:colOff>
      <xdr:row>3</xdr:row>
      <xdr:rowOff>190500</xdr:rowOff>
    </xdr:to>
    <xdr:pic>
      <xdr:nvPicPr>
        <xdr:cNvPr id="7" name="Picture 19" descr="COS1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9525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180975</xdr:rowOff>
    </xdr:from>
    <xdr:to>
      <xdr:col>2</xdr:col>
      <xdr:colOff>762000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80975"/>
          <a:ext cx="933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</xdr:row>
      <xdr:rowOff>9525</xdr:rowOff>
    </xdr:from>
    <xdr:to>
      <xdr:col>4</xdr:col>
      <xdr:colOff>819150</xdr:colOff>
      <xdr:row>6</xdr:row>
      <xdr:rowOff>361950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1238250"/>
          <a:ext cx="733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47625</xdr:rowOff>
    </xdr:from>
    <xdr:to>
      <xdr:col>7</xdr:col>
      <xdr:colOff>838200</xdr:colOff>
      <xdr:row>6</xdr:row>
      <xdr:rowOff>400050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1276350"/>
          <a:ext cx="714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</xdr:row>
      <xdr:rowOff>9525</xdr:rowOff>
    </xdr:from>
    <xdr:to>
      <xdr:col>5</xdr:col>
      <xdr:colOff>809625</xdr:colOff>
      <xdr:row>6</xdr:row>
      <xdr:rowOff>390525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86200" y="1238250"/>
          <a:ext cx="723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6</xdr:row>
      <xdr:rowOff>28575</xdr:rowOff>
    </xdr:from>
    <xdr:to>
      <xdr:col>6</xdr:col>
      <xdr:colOff>857250</xdr:colOff>
      <xdr:row>6</xdr:row>
      <xdr:rowOff>333375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67275" y="1257300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85725</xdr:rowOff>
    </xdr:from>
    <xdr:to>
      <xdr:col>7</xdr:col>
      <xdr:colOff>762000</xdr:colOff>
      <xdr:row>5</xdr:row>
      <xdr:rowOff>9525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48350" y="85725"/>
          <a:ext cx="647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104775</xdr:rowOff>
    </xdr:from>
    <xdr:to>
      <xdr:col>1</xdr:col>
      <xdr:colOff>942975</xdr:colOff>
      <xdr:row>4</xdr:row>
      <xdr:rowOff>76200</xdr:rowOff>
    </xdr:to>
    <xdr:pic>
      <xdr:nvPicPr>
        <xdr:cNvPr id="7" name="Picture 19" descr="COS1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104775"/>
          <a:ext cx="1133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Z9" sqref="Z9"/>
    </sheetView>
  </sheetViews>
  <sheetFormatPr defaultColWidth="9.00390625" defaultRowHeight="12.75"/>
  <cols>
    <col min="1" max="1" width="3.75390625" style="14" customWidth="1"/>
    <col min="2" max="2" width="14.75390625" style="99" customWidth="1"/>
    <col min="3" max="3" width="8.00390625" style="99" customWidth="1"/>
    <col min="4" max="4" width="4.875" style="91" customWidth="1"/>
    <col min="5" max="5" width="16.375" style="97" customWidth="1"/>
    <col min="6" max="6" width="3.875" style="97" customWidth="1"/>
    <col min="7" max="8" width="5.75390625" style="14" customWidth="1"/>
    <col min="9" max="9" width="1.875" style="121" customWidth="1"/>
    <col min="10" max="10" width="7.125" style="52" customWidth="1"/>
    <col min="11" max="11" width="5.75390625" style="14" customWidth="1"/>
    <col min="12" max="12" width="5.75390625" style="52" customWidth="1"/>
    <col min="13" max="13" width="2.75390625" style="55" customWidth="1"/>
    <col min="14" max="14" width="7.125" style="14" customWidth="1"/>
    <col min="15" max="15" width="5.75390625" style="52" customWidth="1"/>
    <col min="16" max="16" width="5.75390625" style="14" customWidth="1"/>
    <col min="17" max="17" width="2.75390625" style="121" customWidth="1"/>
    <col min="18" max="18" width="7.125" style="52" customWidth="1"/>
    <col min="19" max="19" width="5.75390625" style="52" customWidth="1"/>
    <col min="20" max="20" width="5.75390625" style="14" customWidth="1"/>
    <col min="21" max="21" width="3.375" style="53" customWidth="1"/>
    <col min="22" max="22" width="7.125" style="14" customWidth="1"/>
    <col min="23" max="23" width="8.00390625" style="54" customWidth="1"/>
    <col min="24" max="24" width="1.75390625" style="114" customWidth="1"/>
    <col min="25" max="16384" width="9.125" style="14" customWidth="1"/>
  </cols>
  <sheetData>
    <row r="1" spans="1:24" ht="18">
      <c r="A1" s="132" t="s">
        <v>29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14" ht="1.5" customHeight="1">
      <c r="A2" s="48"/>
      <c r="B2" s="98"/>
      <c r="C2" s="98"/>
      <c r="D2" s="90"/>
      <c r="E2" s="96"/>
      <c r="F2" s="96"/>
      <c r="G2" s="49"/>
      <c r="H2" s="49"/>
      <c r="I2" s="120"/>
      <c r="J2" s="43"/>
      <c r="K2" s="13"/>
      <c r="L2" s="50"/>
      <c r="M2" s="51"/>
      <c r="N2" s="13"/>
    </row>
    <row r="3" spans="1:24" ht="15.75" customHeight="1">
      <c r="A3" s="132" t="s">
        <v>201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ht="15.75">
      <c r="A4" s="131" t="s">
        <v>34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ht="3" customHeight="1" thickBot="1"/>
    <row r="6" spans="1:24" s="58" customFormat="1" ht="33.75" customHeight="1">
      <c r="A6" s="56" t="s">
        <v>0</v>
      </c>
      <c r="B6" s="100" t="s">
        <v>1</v>
      </c>
      <c r="C6" s="100" t="s">
        <v>2</v>
      </c>
      <c r="D6" s="92"/>
      <c r="E6" s="92" t="s">
        <v>3</v>
      </c>
      <c r="F6" s="92"/>
      <c r="G6" s="129"/>
      <c r="H6" s="129"/>
      <c r="I6" s="129"/>
      <c r="J6" s="130"/>
      <c r="K6" s="128"/>
      <c r="L6" s="129"/>
      <c r="M6" s="129"/>
      <c r="N6" s="130"/>
      <c r="O6" s="128"/>
      <c r="P6" s="129"/>
      <c r="Q6" s="129"/>
      <c r="R6" s="130"/>
      <c r="S6" s="128"/>
      <c r="T6" s="129"/>
      <c r="U6" s="129"/>
      <c r="V6" s="130"/>
      <c r="W6" s="57" t="s">
        <v>4</v>
      </c>
      <c r="X6" s="16"/>
    </row>
    <row r="7" spans="1:23" ht="21" customHeight="1" thickBot="1">
      <c r="A7" s="59"/>
      <c r="B7" s="101"/>
      <c r="C7" s="101"/>
      <c r="D7" s="93"/>
      <c r="E7" s="93"/>
      <c r="F7" s="93"/>
      <c r="G7" s="60" t="s">
        <v>38</v>
      </c>
      <c r="H7" s="60" t="s">
        <v>39</v>
      </c>
      <c r="I7" s="122"/>
      <c r="J7" s="62" t="s">
        <v>4</v>
      </c>
      <c r="K7" s="63" t="s">
        <v>38</v>
      </c>
      <c r="L7" s="60" t="s">
        <v>39</v>
      </c>
      <c r="M7" s="61"/>
      <c r="N7" s="62" t="s">
        <v>4</v>
      </c>
      <c r="O7" s="63" t="s">
        <v>38</v>
      </c>
      <c r="P7" s="60" t="s">
        <v>39</v>
      </c>
      <c r="Q7" s="122"/>
      <c r="R7" s="62" t="s">
        <v>4</v>
      </c>
      <c r="S7" s="63" t="s">
        <v>38</v>
      </c>
      <c r="T7" s="60" t="s">
        <v>39</v>
      </c>
      <c r="U7" s="61"/>
      <c r="V7" s="62" t="s">
        <v>4</v>
      </c>
      <c r="W7" s="64"/>
    </row>
    <row r="8" spans="1:24" s="68" customFormat="1" ht="16.5" customHeight="1">
      <c r="A8" s="24" t="s">
        <v>5</v>
      </c>
      <c r="B8" s="103" t="s">
        <v>72</v>
      </c>
      <c r="C8" s="102" t="s">
        <v>136</v>
      </c>
      <c r="D8" s="95">
        <v>2001</v>
      </c>
      <c r="E8" s="89" t="s">
        <v>48</v>
      </c>
      <c r="F8" s="89" t="s">
        <v>32</v>
      </c>
      <c r="G8" s="66">
        <v>4</v>
      </c>
      <c r="H8" s="17">
        <v>8.8</v>
      </c>
      <c r="I8" s="123"/>
      <c r="J8" s="65">
        <f aca="true" t="shared" si="0" ref="J8:J39">G8+H8-I8</f>
        <v>12.8</v>
      </c>
      <c r="K8" s="66">
        <v>4</v>
      </c>
      <c r="L8" s="17">
        <v>7.5</v>
      </c>
      <c r="M8" s="18"/>
      <c r="N8" s="65">
        <f aca="true" t="shared" si="1" ref="N8:N39">K8+L8-M8</f>
        <v>11.5</v>
      </c>
      <c r="O8" s="66">
        <v>3.9</v>
      </c>
      <c r="P8" s="17">
        <v>8.75</v>
      </c>
      <c r="Q8" s="123"/>
      <c r="R8" s="65">
        <f aca="true" t="shared" si="2" ref="R8:R39">O8+P8-Q8</f>
        <v>12.65</v>
      </c>
      <c r="S8" s="66">
        <v>3.6</v>
      </c>
      <c r="T8" s="17">
        <v>8.4</v>
      </c>
      <c r="U8" s="18"/>
      <c r="V8" s="65">
        <f aca="true" t="shared" si="3" ref="V8:V39">S8+T8-U8</f>
        <v>12</v>
      </c>
      <c r="W8" s="67">
        <f aca="true" t="shared" si="4" ref="W8:W39">J8+N8+R8+V8</f>
        <v>48.95</v>
      </c>
      <c r="X8" s="115" t="s">
        <v>253</v>
      </c>
    </row>
    <row r="9" spans="1:24" s="68" customFormat="1" ht="16.5" customHeight="1">
      <c r="A9" s="25" t="s">
        <v>6</v>
      </c>
      <c r="B9" s="103" t="s">
        <v>165</v>
      </c>
      <c r="C9" s="102" t="s">
        <v>164</v>
      </c>
      <c r="D9" s="95">
        <v>2001</v>
      </c>
      <c r="E9" s="89" t="s">
        <v>198</v>
      </c>
      <c r="F9" s="89" t="s">
        <v>35</v>
      </c>
      <c r="G9" s="70">
        <v>4</v>
      </c>
      <c r="H9" s="12">
        <v>8.6</v>
      </c>
      <c r="I9" s="124"/>
      <c r="J9" s="69">
        <f t="shared" si="0"/>
        <v>12.6</v>
      </c>
      <c r="K9" s="70">
        <v>3</v>
      </c>
      <c r="L9" s="12">
        <v>7.7</v>
      </c>
      <c r="M9" s="11"/>
      <c r="N9" s="69">
        <f t="shared" si="1"/>
        <v>10.7</v>
      </c>
      <c r="O9" s="70">
        <v>4.6</v>
      </c>
      <c r="P9" s="12">
        <v>7.4</v>
      </c>
      <c r="Q9" s="124">
        <v>0.1</v>
      </c>
      <c r="R9" s="69">
        <f t="shared" si="2"/>
        <v>11.9</v>
      </c>
      <c r="S9" s="70">
        <v>5.1</v>
      </c>
      <c r="T9" s="12">
        <v>7.9</v>
      </c>
      <c r="U9" s="11"/>
      <c r="V9" s="69">
        <f t="shared" si="3"/>
        <v>13</v>
      </c>
      <c r="W9" s="71">
        <f t="shared" si="4"/>
        <v>48.199999999999996</v>
      </c>
      <c r="X9" s="115" t="s">
        <v>253</v>
      </c>
    </row>
    <row r="10" spans="1:24" s="68" customFormat="1" ht="16.5" customHeight="1">
      <c r="A10" s="25" t="s">
        <v>7</v>
      </c>
      <c r="B10" s="103" t="s">
        <v>162</v>
      </c>
      <c r="C10" s="102" t="s">
        <v>161</v>
      </c>
      <c r="D10" s="95">
        <v>2001</v>
      </c>
      <c r="E10" s="89" t="s">
        <v>198</v>
      </c>
      <c r="F10" s="89" t="s">
        <v>35</v>
      </c>
      <c r="G10" s="70">
        <v>4</v>
      </c>
      <c r="H10" s="12">
        <v>8.65</v>
      </c>
      <c r="I10" s="124"/>
      <c r="J10" s="69">
        <f t="shared" si="0"/>
        <v>12.65</v>
      </c>
      <c r="K10" s="70">
        <v>1.3</v>
      </c>
      <c r="L10" s="12">
        <v>8.45</v>
      </c>
      <c r="M10" s="11"/>
      <c r="N10" s="69">
        <f t="shared" si="1"/>
        <v>9.75</v>
      </c>
      <c r="O10" s="70">
        <v>4.6</v>
      </c>
      <c r="P10" s="12">
        <v>8.1</v>
      </c>
      <c r="Q10" s="124"/>
      <c r="R10" s="69">
        <f t="shared" si="2"/>
        <v>12.7</v>
      </c>
      <c r="S10" s="70">
        <v>5.1</v>
      </c>
      <c r="T10" s="12">
        <v>7.95</v>
      </c>
      <c r="U10" s="11"/>
      <c r="V10" s="69">
        <f t="shared" si="3"/>
        <v>13.05</v>
      </c>
      <c r="W10" s="71">
        <f t="shared" si="4"/>
        <v>48.14999999999999</v>
      </c>
      <c r="X10" s="115" t="s">
        <v>253</v>
      </c>
    </row>
    <row r="11" spans="1:24" s="68" customFormat="1" ht="16.5" customHeight="1">
      <c r="A11" s="25" t="s">
        <v>8</v>
      </c>
      <c r="B11" s="103" t="s">
        <v>129</v>
      </c>
      <c r="C11" s="102" t="s">
        <v>128</v>
      </c>
      <c r="D11" s="95">
        <v>2001</v>
      </c>
      <c r="E11" s="89" t="s">
        <v>238</v>
      </c>
      <c r="F11" s="89" t="s">
        <v>31</v>
      </c>
      <c r="G11" s="70">
        <v>4.2</v>
      </c>
      <c r="H11" s="12">
        <v>8.1</v>
      </c>
      <c r="I11" s="124"/>
      <c r="J11" s="69">
        <f t="shared" si="0"/>
        <v>12.3</v>
      </c>
      <c r="K11" s="70">
        <v>3.9</v>
      </c>
      <c r="L11" s="12">
        <v>6.2</v>
      </c>
      <c r="M11" s="11"/>
      <c r="N11" s="69">
        <f t="shared" si="1"/>
        <v>10.1</v>
      </c>
      <c r="O11" s="70">
        <v>5.3</v>
      </c>
      <c r="P11" s="12">
        <v>7.65</v>
      </c>
      <c r="Q11" s="124"/>
      <c r="R11" s="69">
        <f t="shared" si="2"/>
        <v>12.95</v>
      </c>
      <c r="S11" s="70">
        <v>4.1</v>
      </c>
      <c r="T11" s="12">
        <v>8.4</v>
      </c>
      <c r="U11" s="11"/>
      <c r="V11" s="69">
        <f t="shared" si="3"/>
        <v>12.5</v>
      </c>
      <c r="W11" s="71">
        <f t="shared" si="4"/>
        <v>47.849999999999994</v>
      </c>
      <c r="X11" s="115" t="s">
        <v>253</v>
      </c>
    </row>
    <row r="12" spans="1:24" s="68" customFormat="1" ht="16.5" customHeight="1">
      <c r="A12" s="25" t="s">
        <v>9</v>
      </c>
      <c r="B12" s="103" t="s">
        <v>133</v>
      </c>
      <c r="C12" s="102" t="s">
        <v>132</v>
      </c>
      <c r="D12" s="95">
        <v>2001</v>
      </c>
      <c r="E12" s="89" t="s">
        <v>238</v>
      </c>
      <c r="F12" s="89" t="s">
        <v>31</v>
      </c>
      <c r="G12" s="70">
        <v>5</v>
      </c>
      <c r="H12" s="12">
        <v>8.55</v>
      </c>
      <c r="I12" s="124">
        <v>0.3</v>
      </c>
      <c r="J12" s="69">
        <f t="shared" si="0"/>
        <v>13.25</v>
      </c>
      <c r="K12" s="70">
        <v>3.4</v>
      </c>
      <c r="L12" s="12">
        <v>7.35</v>
      </c>
      <c r="M12" s="11"/>
      <c r="N12" s="69">
        <f t="shared" si="1"/>
        <v>10.75</v>
      </c>
      <c r="O12" s="70">
        <v>5.2</v>
      </c>
      <c r="P12" s="12">
        <v>5.75</v>
      </c>
      <c r="Q12" s="124"/>
      <c r="R12" s="69">
        <f t="shared" si="2"/>
        <v>10.95</v>
      </c>
      <c r="S12" s="70">
        <v>4.9</v>
      </c>
      <c r="T12" s="12">
        <v>7.95</v>
      </c>
      <c r="U12" s="11"/>
      <c r="V12" s="69">
        <f t="shared" si="3"/>
        <v>12.850000000000001</v>
      </c>
      <c r="W12" s="71">
        <f t="shared" si="4"/>
        <v>47.800000000000004</v>
      </c>
      <c r="X12" s="115" t="s">
        <v>253</v>
      </c>
    </row>
    <row r="13" spans="1:24" s="68" customFormat="1" ht="16.5" customHeight="1">
      <c r="A13" s="25" t="s">
        <v>10</v>
      </c>
      <c r="B13" s="103" t="s">
        <v>79</v>
      </c>
      <c r="C13" s="102" t="s">
        <v>140</v>
      </c>
      <c r="D13" s="95">
        <v>2001</v>
      </c>
      <c r="E13" s="89" t="s">
        <v>139</v>
      </c>
      <c r="F13" s="89" t="s">
        <v>31</v>
      </c>
      <c r="G13" s="70">
        <v>4.2</v>
      </c>
      <c r="H13" s="12">
        <v>8.55</v>
      </c>
      <c r="I13" s="124"/>
      <c r="J13" s="69">
        <f t="shared" si="0"/>
        <v>12.75</v>
      </c>
      <c r="K13" s="70">
        <v>2.6</v>
      </c>
      <c r="L13" s="12">
        <v>6.9</v>
      </c>
      <c r="M13" s="11"/>
      <c r="N13" s="69">
        <f t="shared" si="1"/>
        <v>9.5</v>
      </c>
      <c r="O13" s="70">
        <v>5.4</v>
      </c>
      <c r="P13" s="12">
        <v>7.5</v>
      </c>
      <c r="Q13" s="124"/>
      <c r="R13" s="69">
        <f t="shared" si="2"/>
        <v>12.9</v>
      </c>
      <c r="S13" s="70">
        <v>4.3</v>
      </c>
      <c r="T13" s="12">
        <v>8.2</v>
      </c>
      <c r="U13" s="11"/>
      <c r="V13" s="69">
        <f t="shared" si="3"/>
        <v>12.5</v>
      </c>
      <c r="W13" s="71">
        <f t="shared" si="4"/>
        <v>47.65</v>
      </c>
      <c r="X13" s="114" t="s">
        <v>253</v>
      </c>
    </row>
    <row r="14" spans="1:24" ht="16.5" customHeight="1">
      <c r="A14" s="25" t="s">
        <v>11</v>
      </c>
      <c r="B14" s="103" t="s">
        <v>172</v>
      </c>
      <c r="C14" s="102" t="s">
        <v>171</v>
      </c>
      <c r="D14" s="95">
        <v>2001</v>
      </c>
      <c r="E14" s="89" t="s">
        <v>170</v>
      </c>
      <c r="F14" s="89" t="s">
        <v>200</v>
      </c>
      <c r="G14" s="70">
        <v>3.8</v>
      </c>
      <c r="H14" s="12">
        <v>8.5</v>
      </c>
      <c r="I14" s="124"/>
      <c r="J14" s="69">
        <f t="shared" si="0"/>
        <v>12.3</v>
      </c>
      <c r="K14" s="70">
        <v>3.2</v>
      </c>
      <c r="L14" s="12">
        <v>7.85</v>
      </c>
      <c r="M14" s="11"/>
      <c r="N14" s="69">
        <f t="shared" si="1"/>
        <v>11.05</v>
      </c>
      <c r="O14" s="70">
        <v>4</v>
      </c>
      <c r="P14" s="12">
        <v>8.2</v>
      </c>
      <c r="Q14" s="124"/>
      <c r="R14" s="69">
        <f t="shared" si="2"/>
        <v>12.2</v>
      </c>
      <c r="S14" s="70">
        <v>3.4</v>
      </c>
      <c r="T14" s="12">
        <v>7.65</v>
      </c>
      <c r="U14" s="11"/>
      <c r="V14" s="69">
        <f t="shared" si="3"/>
        <v>11.05</v>
      </c>
      <c r="W14" s="71">
        <f t="shared" si="4"/>
        <v>46.599999999999994</v>
      </c>
      <c r="X14" s="114" t="s">
        <v>253</v>
      </c>
    </row>
    <row r="15" spans="1:23" ht="16.5" customHeight="1">
      <c r="A15" s="25" t="s">
        <v>12</v>
      </c>
      <c r="B15" s="103" t="s">
        <v>129</v>
      </c>
      <c r="C15" s="102" t="s">
        <v>134</v>
      </c>
      <c r="D15" s="95">
        <v>2001</v>
      </c>
      <c r="E15" s="89" t="s">
        <v>238</v>
      </c>
      <c r="F15" s="89" t="s">
        <v>31</v>
      </c>
      <c r="G15" s="70">
        <v>2.4</v>
      </c>
      <c r="H15" s="12">
        <v>8.75</v>
      </c>
      <c r="I15" s="124"/>
      <c r="J15" s="69">
        <f t="shared" si="0"/>
        <v>11.15</v>
      </c>
      <c r="K15" s="70">
        <v>3.3</v>
      </c>
      <c r="L15" s="12">
        <v>6.95</v>
      </c>
      <c r="M15" s="11"/>
      <c r="N15" s="69">
        <f t="shared" si="1"/>
        <v>10.25</v>
      </c>
      <c r="O15" s="70">
        <v>3.9</v>
      </c>
      <c r="P15" s="12">
        <v>8.65</v>
      </c>
      <c r="Q15" s="124"/>
      <c r="R15" s="69">
        <f t="shared" si="2"/>
        <v>12.55</v>
      </c>
      <c r="S15" s="70">
        <v>4.1</v>
      </c>
      <c r="T15" s="12">
        <v>8.35</v>
      </c>
      <c r="U15" s="11"/>
      <c r="V15" s="69">
        <f t="shared" si="3"/>
        <v>12.45</v>
      </c>
      <c r="W15" s="71">
        <f t="shared" si="4"/>
        <v>46.400000000000006</v>
      </c>
    </row>
    <row r="16" spans="1:24" ht="16.5" customHeight="1">
      <c r="A16" s="25" t="s">
        <v>13</v>
      </c>
      <c r="B16" s="103" t="s">
        <v>84</v>
      </c>
      <c r="C16" s="102" t="s">
        <v>138</v>
      </c>
      <c r="D16" s="95">
        <v>2001</v>
      </c>
      <c r="E16" s="89" t="s">
        <v>139</v>
      </c>
      <c r="F16" s="89" t="s">
        <v>31</v>
      </c>
      <c r="G16" s="70">
        <v>4.4</v>
      </c>
      <c r="H16" s="12">
        <v>8.9</v>
      </c>
      <c r="I16" s="124"/>
      <c r="J16" s="69">
        <f t="shared" si="0"/>
        <v>13.3</v>
      </c>
      <c r="K16" s="70">
        <v>2.6</v>
      </c>
      <c r="L16" s="12">
        <v>7.7</v>
      </c>
      <c r="M16" s="11"/>
      <c r="N16" s="69">
        <f t="shared" si="1"/>
        <v>10.3</v>
      </c>
      <c r="O16" s="70">
        <v>4.6</v>
      </c>
      <c r="P16" s="12">
        <v>6.2</v>
      </c>
      <c r="Q16" s="124"/>
      <c r="R16" s="69">
        <f t="shared" si="2"/>
        <v>10.8</v>
      </c>
      <c r="S16" s="70">
        <v>4.6</v>
      </c>
      <c r="T16" s="12">
        <v>7.2</v>
      </c>
      <c r="U16" s="11"/>
      <c r="V16" s="69">
        <f t="shared" si="3"/>
        <v>11.8</v>
      </c>
      <c r="W16" s="71">
        <f t="shared" si="4"/>
        <v>46.2</v>
      </c>
      <c r="X16" s="114" t="s">
        <v>253</v>
      </c>
    </row>
    <row r="17" spans="1:23" ht="16.5" customHeight="1">
      <c r="A17" s="25" t="s">
        <v>13</v>
      </c>
      <c r="B17" s="103" t="s">
        <v>141</v>
      </c>
      <c r="C17" s="102" t="s">
        <v>140</v>
      </c>
      <c r="D17" s="95">
        <v>2002</v>
      </c>
      <c r="E17" s="89" t="s">
        <v>139</v>
      </c>
      <c r="F17" s="89" t="s">
        <v>31</v>
      </c>
      <c r="G17" s="70">
        <v>4.4</v>
      </c>
      <c r="H17" s="12">
        <v>7.6</v>
      </c>
      <c r="I17" s="124"/>
      <c r="J17" s="69">
        <f t="shared" si="0"/>
        <v>12</v>
      </c>
      <c r="K17" s="70">
        <v>2</v>
      </c>
      <c r="L17" s="12">
        <v>8.25</v>
      </c>
      <c r="M17" s="11"/>
      <c r="N17" s="69">
        <f t="shared" si="1"/>
        <v>10.25</v>
      </c>
      <c r="O17" s="70">
        <v>3.9</v>
      </c>
      <c r="P17" s="12">
        <v>8.2</v>
      </c>
      <c r="Q17" s="124"/>
      <c r="R17" s="69">
        <f t="shared" si="2"/>
        <v>12.1</v>
      </c>
      <c r="S17" s="70">
        <v>4</v>
      </c>
      <c r="T17" s="12">
        <v>7.85</v>
      </c>
      <c r="U17" s="11"/>
      <c r="V17" s="69">
        <f t="shared" si="3"/>
        <v>11.85</v>
      </c>
      <c r="W17" s="71">
        <f t="shared" si="4"/>
        <v>46.2</v>
      </c>
    </row>
    <row r="18" spans="1:24" ht="16.5" customHeight="1">
      <c r="A18" s="25" t="s">
        <v>36</v>
      </c>
      <c r="B18" s="103" t="s">
        <v>175</v>
      </c>
      <c r="C18" s="102" t="s">
        <v>174</v>
      </c>
      <c r="D18" s="95">
        <v>2003</v>
      </c>
      <c r="E18" s="89" t="s">
        <v>170</v>
      </c>
      <c r="F18" s="89" t="s">
        <v>200</v>
      </c>
      <c r="G18" s="70">
        <v>4.2</v>
      </c>
      <c r="H18" s="12">
        <v>8.5</v>
      </c>
      <c r="I18" s="124"/>
      <c r="J18" s="69">
        <f t="shared" si="0"/>
        <v>12.7</v>
      </c>
      <c r="K18" s="70">
        <v>2.2</v>
      </c>
      <c r="L18" s="12">
        <v>6.45</v>
      </c>
      <c r="M18" s="11"/>
      <c r="N18" s="69">
        <f t="shared" si="1"/>
        <v>8.65</v>
      </c>
      <c r="O18" s="70">
        <v>4.1</v>
      </c>
      <c r="P18" s="12">
        <v>8.3</v>
      </c>
      <c r="Q18" s="124"/>
      <c r="R18" s="69">
        <f t="shared" si="2"/>
        <v>12.4</v>
      </c>
      <c r="S18" s="70">
        <v>4.1</v>
      </c>
      <c r="T18" s="12">
        <v>8.2</v>
      </c>
      <c r="U18" s="11"/>
      <c r="V18" s="69">
        <f t="shared" si="3"/>
        <v>12.299999999999999</v>
      </c>
      <c r="W18" s="71">
        <f t="shared" si="4"/>
        <v>46.05</v>
      </c>
      <c r="X18" s="114" t="s">
        <v>253</v>
      </c>
    </row>
    <row r="19" spans="1:24" ht="16.5" customHeight="1">
      <c r="A19" s="25" t="s">
        <v>36</v>
      </c>
      <c r="B19" s="106" t="s">
        <v>135</v>
      </c>
      <c r="C19" s="102" t="s">
        <v>78</v>
      </c>
      <c r="D19" s="95">
        <v>2002</v>
      </c>
      <c r="E19" s="89"/>
      <c r="F19" s="89" t="s">
        <v>43</v>
      </c>
      <c r="G19" s="70">
        <v>4.2</v>
      </c>
      <c r="H19" s="12">
        <v>8.35</v>
      </c>
      <c r="I19" s="124"/>
      <c r="J19" s="69">
        <f t="shared" si="0"/>
        <v>12.55</v>
      </c>
      <c r="K19" s="70">
        <v>2.8</v>
      </c>
      <c r="L19" s="12">
        <v>7.5</v>
      </c>
      <c r="M19" s="11"/>
      <c r="N19" s="69">
        <f t="shared" si="1"/>
        <v>10.3</v>
      </c>
      <c r="O19" s="70">
        <v>4.1</v>
      </c>
      <c r="P19" s="12">
        <v>7.65</v>
      </c>
      <c r="Q19" s="124"/>
      <c r="R19" s="69">
        <f t="shared" si="2"/>
        <v>11.75</v>
      </c>
      <c r="S19" s="70">
        <v>3.6</v>
      </c>
      <c r="T19" s="12">
        <v>7.85</v>
      </c>
      <c r="U19" s="11"/>
      <c r="V19" s="69">
        <f t="shared" si="3"/>
        <v>11.45</v>
      </c>
      <c r="W19" s="71">
        <f t="shared" si="4"/>
        <v>46.05</v>
      </c>
      <c r="X19" s="114" t="s">
        <v>253</v>
      </c>
    </row>
    <row r="20" spans="1:23" ht="16.5" customHeight="1">
      <c r="A20" s="25" t="s">
        <v>15</v>
      </c>
      <c r="B20" s="104" t="s">
        <v>234</v>
      </c>
      <c r="C20" s="102" t="s">
        <v>233</v>
      </c>
      <c r="D20" s="95">
        <v>2002</v>
      </c>
      <c r="E20" s="89" t="s">
        <v>239</v>
      </c>
      <c r="F20" s="89" t="s">
        <v>31</v>
      </c>
      <c r="G20" s="70">
        <v>3.2</v>
      </c>
      <c r="H20" s="12">
        <v>8.5</v>
      </c>
      <c r="I20" s="124"/>
      <c r="J20" s="69">
        <f t="shared" si="0"/>
        <v>11.7</v>
      </c>
      <c r="K20" s="70">
        <v>1.1</v>
      </c>
      <c r="L20" s="12">
        <v>7.8</v>
      </c>
      <c r="M20" s="11"/>
      <c r="N20" s="69">
        <f t="shared" si="1"/>
        <v>8.9</v>
      </c>
      <c r="O20" s="70">
        <v>4.2</v>
      </c>
      <c r="P20" s="12">
        <v>8</v>
      </c>
      <c r="Q20" s="124"/>
      <c r="R20" s="69">
        <f t="shared" si="2"/>
        <v>12.2</v>
      </c>
      <c r="S20" s="70">
        <v>4</v>
      </c>
      <c r="T20" s="12">
        <v>8.05</v>
      </c>
      <c r="U20" s="11"/>
      <c r="V20" s="69">
        <f t="shared" si="3"/>
        <v>12.05</v>
      </c>
      <c r="W20" s="71">
        <f t="shared" si="4"/>
        <v>44.849999999999994</v>
      </c>
    </row>
    <row r="21" spans="1:23" ht="16.5" customHeight="1">
      <c r="A21" s="25" t="s">
        <v>16</v>
      </c>
      <c r="B21" s="103" t="s">
        <v>131</v>
      </c>
      <c r="C21" s="102" t="s">
        <v>130</v>
      </c>
      <c r="D21" s="95">
        <v>2002</v>
      </c>
      <c r="E21" s="89" t="s">
        <v>238</v>
      </c>
      <c r="F21" s="89" t="s">
        <v>31</v>
      </c>
      <c r="G21" s="70">
        <v>4.2</v>
      </c>
      <c r="H21" s="12">
        <v>8.45</v>
      </c>
      <c r="I21" s="124"/>
      <c r="J21" s="69">
        <f t="shared" si="0"/>
        <v>12.649999999999999</v>
      </c>
      <c r="K21" s="70">
        <v>2.6</v>
      </c>
      <c r="L21" s="12">
        <v>6.9</v>
      </c>
      <c r="M21" s="11"/>
      <c r="N21" s="69">
        <f t="shared" si="1"/>
        <v>9.5</v>
      </c>
      <c r="O21" s="70">
        <v>3.9</v>
      </c>
      <c r="P21" s="12">
        <v>7</v>
      </c>
      <c r="Q21" s="124"/>
      <c r="R21" s="69">
        <f t="shared" si="2"/>
        <v>10.9</v>
      </c>
      <c r="S21" s="70">
        <v>4.2</v>
      </c>
      <c r="T21" s="12">
        <v>7.5</v>
      </c>
      <c r="U21" s="11"/>
      <c r="V21" s="69">
        <f t="shared" si="3"/>
        <v>11.7</v>
      </c>
      <c r="W21" s="71">
        <f t="shared" si="4"/>
        <v>44.75</v>
      </c>
    </row>
    <row r="22" spans="1:24" ht="16.5" customHeight="1">
      <c r="A22" s="25" t="s">
        <v>17</v>
      </c>
      <c r="B22" s="103" t="s">
        <v>117</v>
      </c>
      <c r="C22" s="102" t="s">
        <v>44</v>
      </c>
      <c r="D22" s="95">
        <v>2001</v>
      </c>
      <c r="E22" s="89" t="s">
        <v>116</v>
      </c>
      <c r="F22" s="89" t="s">
        <v>31</v>
      </c>
      <c r="G22" s="70">
        <v>4.2</v>
      </c>
      <c r="H22" s="12">
        <v>8.15</v>
      </c>
      <c r="I22" s="124"/>
      <c r="J22" s="69">
        <f t="shared" si="0"/>
        <v>12.350000000000001</v>
      </c>
      <c r="K22" s="70">
        <v>1.6</v>
      </c>
      <c r="L22" s="12">
        <v>7.9</v>
      </c>
      <c r="M22" s="11"/>
      <c r="N22" s="69">
        <f t="shared" si="1"/>
        <v>9.5</v>
      </c>
      <c r="O22" s="70">
        <v>3.4</v>
      </c>
      <c r="P22" s="12">
        <v>8.25</v>
      </c>
      <c r="Q22" s="124"/>
      <c r="R22" s="69">
        <f t="shared" si="2"/>
        <v>11.65</v>
      </c>
      <c r="S22" s="70">
        <v>3.4</v>
      </c>
      <c r="T22" s="12">
        <v>7.45</v>
      </c>
      <c r="U22" s="11"/>
      <c r="V22" s="69">
        <f t="shared" si="3"/>
        <v>10.85</v>
      </c>
      <c r="W22" s="71">
        <f t="shared" si="4"/>
        <v>44.35</v>
      </c>
      <c r="X22" s="114" t="s">
        <v>253</v>
      </c>
    </row>
    <row r="23" spans="1:24" ht="16.5" customHeight="1">
      <c r="A23" s="25" t="s">
        <v>49</v>
      </c>
      <c r="B23" s="103" t="s">
        <v>77</v>
      </c>
      <c r="C23" s="102" t="s">
        <v>127</v>
      </c>
      <c r="D23" s="95">
        <v>2002</v>
      </c>
      <c r="E23" s="89" t="s">
        <v>124</v>
      </c>
      <c r="F23" s="89" t="s">
        <v>31</v>
      </c>
      <c r="G23" s="70">
        <v>4.2</v>
      </c>
      <c r="H23" s="12">
        <v>7.85</v>
      </c>
      <c r="I23" s="124"/>
      <c r="J23" s="69">
        <f t="shared" si="0"/>
        <v>12.05</v>
      </c>
      <c r="K23" s="70">
        <v>2.1</v>
      </c>
      <c r="L23" s="12">
        <v>6.75</v>
      </c>
      <c r="M23" s="11"/>
      <c r="N23" s="69">
        <f t="shared" si="1"/>
        <v>8.85</v>
      </c>
      <c r="O23" s="70">
        <v>4.9</v>
      </c>
      <c r="P23" s="12">
        <v>7.05</v>
      </c>
      <c r="Q23" s="124"/>
      <c r="R23" s="69">
        <f t="shared" si="2"/>
        <v>11.95</v>
      </c>
      <c r="S23" s="70">
        <v>3.4</v>
      </c>
      <c r="T23" s="12">
        <v>7.8</v>
      </c>
      <c r="U23" s="11"/>
      <c r="V23" s="69">
        <f t="shared" si="3"/>
        <v>11.2</v>
      </c>
      <c r="W23" s="71">
        <f t="shared" si="4"/>
        <v>44.05</v>
      </c>
      <c r="X23" s="114" t="s">
        <v>253</v>
      </c>
    </row>
    <row r="24" spans="1:23" ht="16.5" customHeight="1">
      <c r="A24" s="25" t="s">
        <v>18</v>
      </c>
      <c r="B24" s="103" t="s">
        <v>189</v>
      </c>
      <c r="C24" s="102" t="s">
        <v>188</v>
      </c>
      <c r="D24" s="95">
        <v>2001</v>
      </c>
      <c r="E24" s="89" t="s">
        <v>187</v>
      </c>
      <c r="F24" s="89" t="s">
        <v>31</v>
      </c>
      <c r="G24" s="70">
        <v>4</v>
      </c>
      <c r="H24" s="12">
        <v>8.5</v>
      </c>
      <c r="I24" s="124"/>
      <c r="J24" s="69">
        <f t="shared" si="0"/>
        <v>12.5</v>
      </c>
      <c r="K24" s="70">
        <v>1.2</v>
      </c>
      <c r="L24" s="12">
        <v>7.8</v>
      </c>
      <c r="M24" s="11"/>
      <c r="N24" s="69">
        <f t="shared" si="1"/>
        <v>9</v>
      </c>
      <c r="O24" s="70">
        <v>3.5</v>
      </c>
      <c r="P24" s="12">
        <v>6.9</v>
      </c>
      <c r="Q24" s="124"/>
      <c r="R24" s="69">
        <f t="shared" si="2"/>
        <v>10.4</v>
      </c>
      <c r="S24" s="70">
        <v>3.9</v>
      </c>
      <c r="T24" s="12">
        <v>8.15</v>
      </c>
      <c r="U24" s="11"/>
      <c r="V24" s="69">
        <f t="shared" si="3"/>
        <v>12.05</v>
      </c>
      <c r="W24" s="71">
        <f t="shared" si="4"/>
        <v>43.95</v>
      </c>
    </row>
    <row r="25" spans="1:23" ht="16.5" customHeight="1">
      <c r="A25" s="25" t="s">
        <v>19</v>
      </c>
      <c r="B25" s="103" t="s">
        <v>100</v>
      </c>
      <c r="C25" s="102" t="s">
        <v>99</v>
      </c>
      <c r="D25" s="95">
        <v>2002</v>
      </c>
      <c r="E25" s="89" t="s">
        <v>235</v>
      </c>
      <c r="F25" s="89" t="s">
        <v>33</v>
      </c>
      <c r="G25" s="70">
        <v>4</v>
      </c>
      <c r="H25" s="12">
        <v>8.45</v>
      </c>
      <c r="I25" s="124"/>
      <c r="J25" s="69">
        <f t="shared" si="0"/>
        <v>12.45</v>
      </c>
      <c r="K25" s="70">
        <v>1.1</v>
      </c>
      <c r="L25" s="12">
        <v>7.5</v>
      </c>
      <c r="M25" s="11"/>
      <c r="N25" s="69">
        <f t="shared" si="1"/>
        <v>8.6</v>
      </c>
      <c r="O25" s="70">
        <v>3.8</v>
      </c>
      <c r="P25" s="12">
        <v>7.6</v>
      </c>
      <c r="Q25" s="124"/>
      <c r="R25" s="69">
        <f t="shared" si="2"/>
        <v>11.399999999999999</v>
      </c>
      <c r="S25" s="70">
        <v>3.7</v>
      </c>
      <c r="T25" s="12">
        <v>7.6</v>
      </c>
      <c r="U25" s="11"/>
      <c r="V25" s="69">
        <f t="shared" si="3"/>
        <v>11.3</v>
      </c>
      <c r="W25" s="71">
        <f t="shared" si="4"/>
        <v>43.75</v>
      </c>
    </row>
    <row r="26" spans="1:23" ht="16.5" customHeight="1">
      <c r="A26" s="25" t="s">
        <v>20</v>
      </c>
      <c r="B26" s="106" t="s">
        <v>242</v>
      </c>
      <c r="C26" s="102" t="s">
        <v>164</v>
      </c>
      <c r="D26" s="95">
        <v>2002</v>
      </c>
      <c r="E26" s="89" t="s">
        <v>198</v>
      </c>
      <c r="F26" s="89" t="s">
        <v>35</v>
      </c>
      <c r="G26" s="70">
        <v>4.2</v>
      </c>
      <c r="H26" s="12">
        <v>8.25</v>
      </c>
      <c r="I26" s="124"/>
      <c r="J26" s="69">
        <f t="shared" si="0"/>
        <v>12.45</v>
      </c>
      <c r="K26" s="70">
        <v>1.3</v>
      </c>
      <c r="L26" s="12">
        <v>6.65</v>
      </c>
      <c r="M26" s="11"/>
      <c r="N26" s="69">
        <f t="shared" si="1"/>
        <v>7.95</v>
      </c>
      <c r="O26" s="70">
        <v>4.1</v>
      </c>
      <c r="P26" s="12">
        <v>7.6</v>
      </c>
      <c r="Q26" s="124"/>
      <c r="R26" s="69">
        <f t="shared" si="2"/>
        <v>11.7</v>
      </c>
      <c r="S26" s="70">
        <v>4</v>
      </c>
      <c r="T26" s="12">
        <v>7.2</v>
      </c>
      <c r="U26" s="11"/>
      <c r="V26" s="69">
        <f t="shared" si="3"/>
        <v>11.2</v>
      </c>
      <c r="W26" s="71">
        <f t="shared" si="4"/>
        <v>43.3</v>
      </c>
    </row>
    <row r="27" spans="1:23" ht="16.5" customHeight="1">
      <c r="A27" s="25" t="s">
        <v>21</v>
      </c>
      <c r="B27" s="103" t="s">
        <v>114</v>
      </c>
      <c r="C27" s="102" t="s">
        <v>113</v>
      </c>
      <c r="D27" s="95">
        <v>2002</v>
      </c>
      <c r="E27" s="89" t="s">
        <v>237</v>
      </c>
      <c r="F27" s="89" t="s">
        <v>43</v>
      </c>
      <c r="G27" s="70">
        <v>4</v>
      </c>
      <c r="H27" s="12">
        <v>8.25</v>
      </c>
      <c r="I27" s="124"/>
      <c r="J27" s="69">
        <f t="shared" si="0"/>
        <v>12.25</v>
      </c>
      <c r="K27" s="70">
        <v>1.4</v>
      </c>
      <c r="L27" s="12">
        <v>7.3</v>
      </c>
      <c r="M27" s="11"/>
      <c r="N27" s="69">
        <f t="shared" si="1"/>
        <v>8.7</v>
      </c>
      <c r="O27" s="70">
        <v>3.7</v>
      </c>
      <c r="P27" s="12">
        <v>7.7</v>
      </c>
      <c r="Q27" s="124"/>
      <c r="R27" s="69">
        <f t="shared" si="2"/>
        <v>11.4</v>
      </c>
      <c r="S27" s="70">
        <v>3.1</v>
      </c>
      <c r="T27" s="12">
        <v>7.8</v>
      </c>
      <c r="U27" s="11"/>
      <c r="V27" s="69">
        <f t="shared" si="3"/>
        <v>10.9</v>
      </c>
      <c r="W27" s="71">
        <f t="shared" si="4"/>
        <v>43.25</v>
      </c>
    </row>
    <row r="28" spans="1:23" ht="16.5" customHeight="1">
      <c r="A28" s="25" t="s">
        <v>22</v>
      </c>
      <c r="B28" s="103" t="s">
        <v>107</v>
      </c>
      <c r="C28" s="102" t="s">
        <v>106</v>
      </c>
      <c r="D28" s="95">
        <v>2002</v>
      </c>
      <c r="E28" s="89" t="s">
        <v>237</v>
      </c>
      <c r="F28" s="89" t="s">
        <v>43</v>
      </c>
      <c r="G28" s="70">
        <v>4</v>
      </c>
      <c r="H28" s="12">
        <v>8.5</v>
      </c>
      <c r="I28" s="124"/>
      <c r="J28" s="69">
        <f t="shared" si="0"/>
        <v>12.5</v>
      </c>
      <c r="K28" s="70">
        <v>1.7</v>
      </c>
      <c r="L28" s="12">
        <v>7.65</v>
      </c>
      <c r="M28" s="11"/>
      <c r="N28" s="69">
        <f t="shared" si="1"/>
        <v>9.35</v>
      </c>
      <c r="O28" s="70">
        <v>3.8</v>
      </c>
      <c r="P28" s="12">
        <v>6.4</v>
      </c>
      <c r="Q28" s="124"/>
      <c r="R28" s="69">
        <f t="shared" si="2"/>
        <v>10.2</v>
      </c>
      <c r="S28" s="70">
        <v>3.4</v>
      </c>
      <c r="T28" s="12">
        <v>7.6</v>
      </c>
      <c r="U28" s="11"/>
      <c r="V28" s="69">
        <f t="shared" si="3"/>
        <v>11</v>
      </c>
      <c r="W28" s="71">
        <f t="shared" si="4"/>
        <v>43.05</v>
      </c>
    </row>
    <row r="29" spans="1:23" ht="16.5" customHeight="1">
      <c r="A29" s="25" t="s">
        <v>22</v>
      </c>
      <c r="B29" s="103" t="s">
        <v>112</v>
      </c>
      <c r="C29" s="102" t="s">
        <v>111</v>
      </c>
      <c r="D29" s="95">
        <v>2001</v>
      </c>
      <c r="E29" s="89" t="s">
        <v>237</v>
      </c>
      <c r="F29" s="89" t="s">
        <v>43</v>
      </c>
      <c r="G29" s="70">
        <v>4.2</v>
      </c>
      <c r="H29" s="12">
        <v>8.6</v>
      </c>
      <c r="I29" s="124"/>
      <c r="J29" s="69">
        <f t="shared" si="0"/>
        <v>12.8</v>
      </c>
      <c r="K29" s="70">
        <v>1</v>
      </c>
      <c r="L29" s="12">
        <v>7.95</v>
      </c>
      <c r="M29" s="11"/>
      <c r="N29" s="69">
        <f t="shared" si="1"/>
        <v>8.95</v>
      </c>
      <c r="O29" s="70">
        <v>3.8</v>
      </c>
      <c r="P29" s="12">
        <v>7.25</v>
      </c>
      <c r="Q29" s="124"/>
      <c r="R29" s="69">
        <f t="shared" si="2"/>
        <v>11.05</v>
      </c>
      <c r="S29" s="70">
        <v>3</v>
      </c>
      <c r="T29" s="12">
        <v>7.25</v>
      </c>
      <c r="U29" s="11"/>
      <c r="V29" s="69">
        <f t="shared" si="3"/>
        <v>10.25</v>
      </c>
      <c r="W29" s="71">
        <f t="shared" si="4"/>
        <v>43.05</v>
      </c>
    </row>
    <row r="30" spans="1:23" ht="16.5" customHeight="1">
      <c r="A30" s="25" t="s">
        <v>23</v>
      </c>
      <c r="B30" s="103" t="s">
        <v>186</v>
      </c>
      <c r="C30" s="102" t="s">
        <v>185</v>
      </c>
      <c r="D30" s="95">
        <v>2002</v>
      </c>
      <c r="E30" s="89" t="s">
        <v>187</v>
      </c>
      <c r="F30" s="89" t="s">
        <v>31</v>
      </c>
      <c r="G30" s="70">
        <v>4.2</v>
      </c>
      <c r="H30" s="12">
        <v>7.65</v>
      </c>
      <c r="I30" s="124"/>
      <c r="J30" s="69">
        <f t="shared" si="0"/>
        <v>11.850000000000001</v>
      </c>
      <c r="K30" s="70">
        <v>1.2</v>
      </c>
      <c r="L30" s="12">
        <v>8.05</v>
      </c>
      <c r="M30" s="11"/>
      <c r="N30" s="69">
        <f t="shared" si="1"/>
        <v>9.25</v>
      </c>
      <c r="O30" s="70">
        <v>4.6</v>
      </c>
      <c r="P30" s="12">
        <v>7</v>
      </c>
      <c r="Q30" s="124"/>
      <c r="R30" s="69">
        <f t="shared" si="2"/>
        <v>11.6</v>
      </c>
      <c r="S30" s="70">
        <v>2.7</v>
      </c>
      <c r="T30" s="12">
        <v>7.5</v>
      </c>
      <c r="U30" s="11"/>
      <c r="V30" s="69">
        <f t="shared" si="3"/>
        <v>10.2</v>
      </c>
      <c r="W30" s="71">
        <f t="shared" si="4"/>
        <v>42.900000000000006</v>
      </c>
    </row>
    <row r="31" spans="1:23" ht="16.5" customHeight="1">
      <c r="A31" s="25" t="s">
        <v>24</v>
      </c>
      <c r="B31" s="103" t="s">
        <v>95</v>
      </c>
      <c r="C31" s="102" t="s">
        <v>94</v>
      </c>
      <c r="D31" s="94" t="s">
        <v>96</v>
      </c>
      <c r="E31" s="89" t="s">
        <v>235</v>
      </c>
      <c r="F31" s="89" t="s">
        <v>33</v>
      </c>
      <c r="G31" s="70">
        <v>4</v>
      </c>
      <c r="H31" s="12">
        <v>8</v>
      </c>
      <c r="I31" s="124"/>
      <c r="J31" s="69">
        <f t="shared" si="0"/>
        <v>12</v>
      </c>
      <c r="K31" s="70">
        <v>1.1</v>
      </c>
      <c r="L31" s="12">
        <v>7.6</v>
      </c>
      <c r="M31" s="11"/>
      <c r="N31" s="69">
        <f t="shared" si="1"/>
        <v>8.7</v>
      </c>
      <c r="O31" s="70">
        <v>3.1</v>
      </c>
      <c r="P31" s="12">
        <v>7.5</v>
      </c>
      <c r="Q31" s="124"/>
      <c r="R31" s="69">
        <f t="shared" si="2"/>
        <v>10.6</v>
      </c>
      <c r="S31" s="70">
        <v>3.7</v>
      </c>
      <c r="T31" s="12">
        <v>7.7</v>
      </c>
      <c r="U31" s="11"/>
      <c r="V31" s="69">
        <f t="shared" si="3"/>
        <v>11.4</v>
      </c>
      <c r="W31" s="71">
        <f t="shared" si="4"/>
        <v>42.699999999999996</v>
      </c>
    </row>
    <row r="32" spans="1:23" ht="16.5" customHeight="1">
      <c r="A32" s="25" t="s">
        <v>25</v>
      </c>
      <c r="B32" s="103" t="s">
        <v>143</v>
      </c>
      <c r="C32" s="102" t="s">
        <v>142</v>
      </c>
      <c r="D32" s="95">
        <v>2003</v>
      </c>
      <c r="E32" s="89" t="s">
        <v>144</v>
      </c>
      <c r="F32" s="89" t="s">
        <v>31</v>
      </c>
      <c r="G32" s="70">
        <v>2.4</v>
      </c>
      <c r="H32" s="12">
        <v>9</v>
      </c>
      <c r="I32" s="124"/>
      <c r="J32" s="69">
        <f t="shared" si="0"/>
        <v>11.4</v>
      </c>
      <c r="K32" s="70">
        <v>0.9</v>
      </c>
      <c r="L32" s="12">
        <v>6.85</v>
      </c>
      <c r="M32" s="11"/>
      <c r="N32" s="69">
        <f t="shared" si="1"/>
        <v>7.75</v>
      </c>
      <c r="O32" s="70">
        <v>3.6</v>
      </c>
      <c r="P32" s="12">
        <v>8.35</v>
      </c>
      <c r="Q32" s="124"/>
      <c r="R32" s="69">
        <f t="shared" si="2"/>
        <v>11.95</v>
      </c>
      <c r="S32" s="70">
        <v>3</v>
      </c>
      <c r="T32" s="12">
        <v>8.4</v>
      </c>
      <c r="U32" s="11"/>
      <c r="V32" s="69">
        <f t="shared" si="3"/>
        <v>11.4</v>
      </c>
      <c r="W32" s="71">
        <f t="shared" si="4"/>
        <v>42.5</v>
      </c>
    </row>
    <row r="33" spans="1:23" ht="16.5" customHeight="1">
      <c r="A33" s="25" t="s">
        <v>26</v>
      </c>
      <c r="B33" s="104" t="s">
        <v>232</v>
      </c>
      <c r="C33" s="102" t="s">
        <v>231</v>
      </c>
      <c r="D33" s="95">
        <v>2002</v>
      </c>
      <c r="E33" s="89" t="s">
        <v>239</v>
      </c>
      <c r="F33" s="89" t="s">
        <v>31</v>
      </c>
      <c r="G33" s="70">
        <v>2.4</v>
      </c>
      <c r="H33" s="12">
        <v>8.1</v>
      </c>
      <c r="I33" s="124"/>
      <c r="J33" s="69">
        <f t="shared" si="0"/>
        <v>10.5</v>
      </c>
      <c r="K33" s="70">
        <v>1.3</v>
      </c>
      <c r="L33" s="12">
        <v>7.65</v>
      </c>
      <c r="M33" s="11"/>
      <c r="N33" s="69">
        <f t="shared" si="1"/>
        <v>8.950000000000001</v>
      </c>
      <c r="O33" s="70">
        <v>4.2</v>
      </c>
      <c r="P33" s="12">
        <v>7.85</v>
      </c>
      <c r="Q33" s="124"/>
      <c r="R33" s="69">
        <f t="shared" si="2"/>
        <v>12.05</v>
      </c>
      <c r="S33" s="70">
        <v>3</v>
      </c>
      <c r="T33" s="12">
        <v>7.9</v>
      </c>
      <c r="U33" s="11"/>
      <c r="V33" s="69">
        <f t="shared" si="3"/>
        <v>10.9</v>
      </c>
      <c r="W33" s="71">
        <f t="shared" si="4"/>
        <v>42.400000000000006</v>
      </c>
    </row>
    <row r="34" spans="1:23" ht="16.5" customHeight="1">
      <c r="A34" s="25" t="s">
        <v>27</v>
      </c>
      <c r="B34" s="103" t="s">
        <v>104</v>
      </c>
      <c r="C34" s="102" t="s">
        <v>103</v>
      </c>
      <c r="D34" s="94" t="s">
        <v>98</v>
      </c>
      <c r="E34" s="89" t="s">
        <v>236</v>
      </c>
      <c r="F34" s="89" t="s">
        <v>33</v>
      </c>
      <c r="G34" s="70">
        <v>4</v>
      </c>
      <c r="H34" s="12">
        <v>8</v>
      </c>
      <c r="I34" s="124"/>
      <c r="J34" s="69">
        <f t="shared" si="0"/>
        <v>12</v>
      </c>
      <c r="K34" s="70">
        <v>1.2</v>
      </c>
      <c r="L34" s="12">
        <v>6.9</v>
      </c>
      <c r="M34" s="11"/>
      <c r="N34" s="69">
        <f t="shared" si="1"/>
        <v>8.1</v>
      </c>
      <c r="O34" s="70">
        <v>3.1</v>
      </c>
      <c r="P34" s="12">
        <v>7.5</v>
      </c>
      <c r="Q34" s="124"/>
      <c r="R34" s="69">
        <f t="shared" si="2"/>
        <v>10.6</v>
      </c>
      <c r="S34" s="70">
        <v>3.6</v>
      </c>
      <c r="T34" s="12">
        <v>7.9</v>
      </c>
      <c r="U34" s="11"/>
      <c r="V34" s="69">
        <f t="shared" si="3"/>
        <v>11.5</v>
      </c>
      <c r="W34" s="71">
        <f t="shared" si="4"/>
        <v>42.2</v>
      </c>
    </row>
    <row r="35" spans="1:23" ht="16.5" customHeight="1">
      <c r="A35" s="25" t="s">
        <v>28</v>
      </c>
      <c r="B35" s="103" t="s">
        <v>45</v>
      </c>
      <c r="C35" s="102" t="s">
        <v>132</v>
      </c>
      <c r="D35" s="95">
        <v>2001</v>
      </c>
      <c r="E35" s="89" t="s">
        <v>139</v>
      </c>
      <c r="F35" s="89" t="s">
        <v>31</v>
      </c>
      <c r="G35" s="70">
        <v>3.4</v>
      </c>
      <c r="H35" s="12">
        <v>8.4</v>
      </c>
      <c r="I35" s="124"/>
      <c r="J35" s="69">
        <f t="shared" si="0"/>
        <v>11.8</v>
      </c>
      <c r="K35" s="70">
        <v>1.2</v>
      </c>
      <c r="L35" s="12">
        <v>6.45</v>
      </c>
      <c r="M35" s="11"/>
      <c r="N35" s="69">
        <f t="shared" si="1"/>
        <v>7.65</v>
      </c>
      <c r="O35" s="70">
        <v>3.6</v>
      </c>
      <c r="P35" s="12">
        <v>7.4</v>
      </c>
      <c r="Q35" s="124"/>
      <c r="R35" s="69">
        <f t="shared" si="2"/>
        <v>11</v>
      </c>
      <c r="S35" s="70">
        <v>3.9</v>
      </c>
      <c r="T35" s="12">
        <v>7.75</v>
      </c>
      <c r="U35" s="11"/>
      <c r="V35" s="69">
        <f t="shared" si="3"/>
        <v>11.65</v>
      </c>
      <c r="W35" s="71">
        <f t="shared" si="4"/>
        <v>42.1</v>
      </c>
    </row>
    <row r="36" spans="1:23" ht="15.75">
      <c r="A36" s="25" t="s">
        <v>50</v>
      </c>
      <c r="B36" s="103" t="s">
        <v>82</v>
      </c>
      <c r="C36" s="102" t="s">
        <v>83</v>
      </c>
      <c r="D36" s="95">
        <v>2002</v>
      </c>
      <c r="E36" s="89" t="s">
        <v>235</v>
      </c>
      <c r="F36" s="89" t="s">
        <v>33</v>
      </c>
      <c r="G36" s="70">
        <v>4.2</v>
      </c>
      <c r="H36" s="12">
        <v>8.35</v>
      </c>
      <c r="I36" s="124"/>
      <c r="J36" s="69">
        <f t="shared" si="0"/>
        <v>12.55</v>
      </c>
      <c r="K36" s="70">
        <v>1</v>
      </c>
      <c r="L36" s="12">
        <v>7.45</v>
      </c>
      <c r="M36" s="11"/>
      <c r="N36" s="69">
        <f t="shared" si="1"/>
        <v>8.45</v>
      </c>
      <c r="O36" s="70">
        <v>3.8</v>
      </c>
      <c r="P36" s="12">
        <v>5.95</v>
      </c>
      <c r="Q36" s="124"/>
      <c r="R36" s="69">
        <f t="shared" si="2"/>
        <v>9.75</v>
      </c>
      <c r="S36" s="70">
        <v>3.6</v>
      </c>
      <c r="T36" s="12">
        <v>7.7</v>
      </c>
      <c r="U36" s="11"/>
      <c r="V36" s="69">
        <f t="shared" si="3"/>
        <v>11.3</v>
      </c>
      <c r="W36" s="71">
        <f t="shared" si="4"/>
        <v>42.05</v>
      </c>
    </row>
    <row r="37" spans="1:23" ht="15.75">
      <c r="A37" s="25" t="s">
        <v>51</v>
      </c>
      <c r="B37" s="104" t="s">
        <v>244</v>
      </c>
      <c r="C37" s="102" t="s">
        <v>245</v>
      </c>
      <c r="D37" s="95">
        <v>2002</v>
      </c>
      <c r="E37" s="89" t="s">
        <v>239</v>
      </c>
      <c r="F37" s="89" t="s">
        <v>31</v>
      </c>
      <c r="G37" s="70">
        <v>2.4</v>
      </c>
      <c r="H37" s="12">
        <v>8.45</v>
      </c>
      <c r="I37" s="124"/>
      <c r="J37" s="69">
        <f t="shared" si="0"/>
        <v>10.85</v>
      </c>
      <c r="K37" s="70">
        <v>1.1</v>
      </c>
      <c r="L37" s="12">
        <v>7.8</v>
      </c>
      <c r="M37" s="11"/>
      <c r="N37" s="69">
        <f t="shared" si="1"/>
        <v>8.9</v>
      </c>
      <c r="O37" s="70">
        <v>3.6</v>
      </c>
      <c r="P37" s="12">
        <v>7.4</v>
      </c>
      <c r="Q37" s="124"/>
      <c r="R37" s="69">
        <f t="shared" si="2"/>
        <v>11</v>
      </c>
      <c r="S37" s="70">
        <v>3.2</v>
      </c>
      <c r="T37" s="12">
        <v>7.85</v>
      </c>
      <c r="U37" s="11"/>
      <c r="V37" s="69">
        <f t="shared" si="3"/>
        <v>11.05</v>
      </c>
      <c r="W37" s="71">
        <f t="shared" si="4"/>
        <v>41.8</v>
      </c>
    </row>
    <row r="38" spans="1:23" ht="15.75">
      <c r="A38" s="25" t="s">
        <v>51</v>
      </c>
      <c r="B38" s="103" t="s">
        <v>169</v>
      </c>
      <c r="C38" s="102" t="s">
        <v>168</v>
      </c>
      <c r="D38" s="95">
        <v>2001</v>
      </c>
      <c r="E38" s="89" t="s">
        <v>170</v>
      </c>
      <c r="F38" s="89" t="s">
        <v>200</v>
      </c>
      <c r="G38" s="70">
        <v>4</v>
      </c>
      <c r="H38" s="12">
        <v>7.9</v>
      </c>
      <c r="I38" s="124">
        <v>0.3</v>
      </c>
      <c r="J38" s="69">
        <f t="shared" si="0"/>
        <v>11.6</v>
      </c>
      <c r="K38" s="70">
        <v>3.3</v>
      </c>
      <c r="L38" s="12">
        <v>4.05</v>
      </c>
      <c r="M38" s="11"/>
      <c r="N38" s="69">
        <f t="shared" si="1"/>
        <v>7.35</v>
      </c>
      <c r="O38" s="70">
        <v>3.9</v>
      </c>
      <c r="P38" s="12">
        <v>6.9</v>
      </c>
      <c r="Q38" s="124"/>
      <c r="R38" s="69">
        <f t="shared" si="2"/>
        <v>10.8</v>
      </c>
      <c r="S38" s="70">
        <v>3.7</v>
      </c>
      <c r="T38" s="12">
        <v>8.35</v>
      </c>
      <c r="U38" s="11"/>
      <c r="V38" s="69">
        <f t="shared" si="3"/>
        <v>12.05</v>
      </c>
      <c r="W38" s="71">
        <f t="shared" si="4"/>
        <v>41.8</v>
      </c>
    </row>
    <row r="39" spans="1:23" ht="15.75">
      <c r="A39" s="25" t="s">
        <v>52</v>
      </c>
      <c r="B39" s="103" t="s">
        <v>147</v>
      </c>
      <c r="C39" s="102" t="s">
        <v>146</v>
      </c>
      <c r="D39" s="95">
        <v>2003</v>
      </c>
      <c r="E39" s="89" t="s">
        <v>144</v>
      </c>
      <c r="F39" s="89" t="s">
        <v>31</v>
      </c>
      <c r="G39" s="70">
        <v>2.4</v>
      </c>
      <c r="H39" s="12">
        <v>8.8</v>
      </c>
      <c r="I39" s="124"/>
      <c r="J39" s="69">
        <f t="shared" si="0"/>
        <v>11.200000000000001</v>
      </c>
      <c r="K39" s="70">
        <v>1.3</v>
      </c>
      <c r="L39" s="12">
        <v>7.85</v>
      </c>
      <c r="M39" s="11"/>
      <c r="N39" s="69">
        <f t="shared" si="1"/>
        <v>9.15</v>
      </c>
      <c r="O39" s="70">
        <v>3.1</v>
      </c>
      <c r="P39" s="12">
        <v>6.95</v>
      </c>
      <c r="Q39" s="124"/>
      <c r="R39" s="69">
        <f t="shared" si="2"/>
        <v>10.05</v>
      </c>
      <c r="S39" s="70">
        <v>3.2</v>
      </c>
      <c r="T39" s="12">
        <v>8.1</v>
      </c>
      <c r="U39" s="11"/>
      <c r="V39" s="69">
        <f t="shared" si="3"/>
        <v>11.3</v>
      </c>
      <c r="W39" s="71">
        <f t="shared" si="4"/>
        <v>41.7</v>
      </c>
    </row>
    <row r="40" spans="1:23" ht="15.75">
      <c r="A40" s="25" t="s">
        <v>53</v>
      </c>
      <c r="B40" s="106" t="s">
        <v>247</v>
      </c>
      <c r="C40" s="102" t="s">
        <v>248</v>
      </c>
      <c r="D40" s="94" t="s">
        <v>98</v>
      </c>
      <c r="E40" s="89" t="s">
        <v>236</v>
      </c>
      <c r="F40" s="89" t="s">
        <v>33</v>
      </c>
      <c r="G40" s="70">
        <v>4</v>
      </c>
      <c r="H40" s="12">
        <v>7.4</v>
      </c>
      <c r="I40" s="124"/>
      <c r="J40" s="69">
        <f aca="true" t="shared" si="5" ref="J40:J71">G40+H40-I40</f>
        <v>11.4</v>
      </c>
      <c r="K40" s="70">
        <v>1.9</v>
      </c>
      <c r="L40" s="12">
        <v>6.95</v>
      </c>
      <c r="M40" s="11"/>
      <c r="N40" s="69">
        <f aca="true" t="shared" si="6" ref="N40:N71">K40+L40-M40</f>
        <v>8.85</v>
      </c>
      <c r="O40" s="70">
        <v>3.5</v>
      </c>
      <c r="P40" s="12">
        <v>7.65</v>
      </c>
      <c r="Q40" s="124">
        <v>0.1</v>
      </c>
      <c r="R40" s="69">
        <f aca="true" t="shared" si="7" ref="R40:R71">O40+P40-Q40</f>
        <v>11.05</v>
      </c>
      <c r="S40" s="70">
        <v>3.7</v>
      </c>
      <c r="T40" s="12">
        <v>6.7</v>
      </c>
      <c r="U40" s="11"/>
      <c r="V40" s="69">
        <f aca="true" t="shared" si="8" ref="V40:V71">S40+T40-U40</f>
        <v>10.4</v>
      </c>
      <c r="W40" s="71">
        <f aca="true" t="shared" si="9" ref="W40:W71">J40+N40+R40+V40</f>
        <v>41.7</v>
      </c>
    </row>
    <row r="41" spans="1:23" ht="15.75">
      <c r="A41" s="25" t="s">
        <v>54</v>
      </c>
      <c r="B41" s="103" t="s">
        <v>72</v>
      </c>
      <c r="C41" s="102" t="s">
        <v>46</v>
      </c>
      <c r="D41" s="95">
        <v>2001</v>
      </c>
      <c r="E41" s="89" t="s">
        <v>48</v>
      </c>
      <c r="F41" s="89" t="s">
        <v>32</v>
      </c>
      <c r="G41" s="70">
        <v>4.2</v>
      </c>
      <c r="H41" s="12">
        <v>8.3</v>
      </c>
      <c r="I41" s="124"/>
      <c r="J41" s="69">
        <f t="shared" si="5"/>
        <v>12.5</v>
      </c>
      <c r="K41" s="70">
        <v>2.5</v>
      </c>
      <c r="L41" s="12">
        <v>5.5</v>
      </c>
      <c r="M41" s="11"/>
      <c r="N41" s="69">
        <f t="shared" si="6"/>
        <v>8</v>
      </c>
      <c r="O41" s="70">
        <v>5.1</v>
      </c>
      <c r="P41" s="12">
        <v>5</v>
      </c>
      <c r="Q41" s="124"/>
      <c r="R41" s="69">
        <f t="shared" si="7"/>
        <v>10.1</v>
      </c>
      <c r="S41" s="70">
        <v>4</v>
      </c>
      <c r="T41" s="12">
        <v>7.05</v>
      </c>
      <c r="U41" s="11"/>
      <c r="V41" s="69">
        <f t="shared" si="8"/>
        <v>11.05</v>
      </c>
      <c r="W41" s="71">
        <f t="shared" si="9"/>
        <v>41.650000000000006</v>
      </c>
    </row>
    <row r="42" spans="1:23" ht="15.75">
      <c r="A42" s="25" t="s">
        <v>55</v>
      </c>
      <c r="B42" s="104" t="s">
        <v>230</v>
      </c>
      <c r="C42" s="102" t="s">
        <v>122</v>
      </c>
      <c r="D42" s="95">
        <v>2002</v>
      </c>
      <c r="E42" s="89" t="s">
        <v>239</v>
      </c>
      <c r="F42" s="89" t="s">
        <v>31</v>
      </c>
      <c r="G42" s="70">
        <v>4.2</v>
      </c>
      <c r="H42" s="12">
        <v>7.4</v>
      </c>
      <c r="I42" s="124"/>
      <c r="J42" s="69">
        <f t="shared" si="5"/>
        <v>11.600000000000001</v>
      </c>
      <c r="K42" s="70">
        <v>1.3</v>
      </c>
      <c r="L42" s="12">
        <v>7.15</v>
      </c>
      <c r="M42" s="11"/>
      <c r="N42" s="69">
        <f t="shared" si="6"/>
        <v>8.450000000000001</v>
      </c>
      <c r="O42" s="70">
        <v>4.4</v>
      </c>
      <c r="P42" s="12">
        <v>6.9</v>
      </c>
      <c r="Q42" s="124"/>
      <c r="R42" s="69">
        <f t="shared" si="7"/>
        <v>11.3</v>
      </c>
      <c r="S42" s="70">
        <v>2.7</v>
      </c>
      <c r="T42" s="12">
        <v>7.5</v>
      </c>
      <c r="U42" s="11"/>
      <c r="V42" s="69">
        <f t="shared" si="8"/>
        <v>10.2</v>
      </c>
      <c r="W42" s="71">
        <f t="shared" si="9"/>
        <v>41.550000000000004</v>
      </c>
    </row>
    <row r="43" spans="1:23" ht="15.75">
      <c r="A43" s="25" t="s">
        <v>56</v>
      </c>
      <c r="B43" s="106" t="s">
        <v>77</v>
      </c>
      <c r="C43" s="102" t="s">
        <v>243</v>
      </c>
      <c r="D43" s="95">
        <v>2005</v>
      </c>
      <c r="E43" s="89" t="s">
        <v>124</v>
      </c>
      <c r="F43" s="89" t="s">
        <v>31</v>
      </c>
      <c r="G43" s="70">
        <v>2.4</v>
      </c>
      <c r="H43" s="12">
        <v>8.35</v>
      </c>
      <c r="I43" s="124"/>
      <c r="J43" s="69">
        <f t="shared" si="5"/>
        <v>10.75</v>
      </c>
      <c r="K43" s="70">
        <v>1.1</v>
      </c>
      <c r="L43" s="12">
        <v>7.8</v>
      </c>
      <c r="M43" s="11"/>
      <c r="N43" s="69">
        <f t="shared" si="6"/>
        <v>8.9</v>
      </c>
      <c r="O43" s="70">
        <v>3.2</v>
      </c>
      <c r="P43" s="12">
        <v>8.5</v>
      </c>
      <c r="Q43" s="124"/>
      <c r="R43" s="69">
        <f t="shared" si="7"/>
        <v>11.7</v>
      </c>
      <c r="S43" s="70">
        <v>2.5</v>
      </c>
      <c r="T43" s="12">
        <v>7.65</v>
      </c>
      <c r="U43" s="11"/>
      <c r="V43" s="69">
        <f t="shared" si="8"/>
        <v>10.15</v>
      </c>
      <c r="W43" s="71">
        <f t="shared" si="9"/>
        <v>41.5</v>
      </c>
    </row>
    <row r="44" spans="1:23" ht="15.75">
      <c r="A44" s="25" t="s">
        <v>57</v>
      </c>
      <c r="B44" s="103" t="s">
        <v>93</v>
      </c>
      <c r="C44" s="102" t="s">
        <v>92</v>
      </c>
      <c r="D44" s="94" t="s">
        <v>87</v>
      </c>
      <c r="E44" s="89" t="s">
        <v>249</v>
      </c>
      <c r="F44" s="89" t="s">
        <v>33</v>
      </c>
      <c r="G44" s="70">
        <v>4</v>
      </c>
      <c r="H44" s="12">
        <v>8.35</v>
      </c>
      <c r="I44" s="124"/>
      <c r="J44" s="69">
        <f t="shared" si="5"/>
        <v>12.35</v>
      </c>
      <c r="K44" s="70">
        <v>1</v>
      </c>
      <c r="L44" s="12">
        <v>7.35</v>
      </c>
      <c r="M44" s="11"/>
      <c r="N44" s="69">
        <f t="shared" si="6"/>
        <v>8.35</v>
      </c>
      <c r="O44" s="70">
        <v>3</v>
      </c>
      <c r="P44" s="12">
        <v>6.8</v>
      </c>
      <c r="Q44" s="124">
        <v>0.1</v>
      </c>
      <c r="R44" s="69">
        <f t="shared" si="7"/>
        <v>9.700000000000001</v>
      </c>
      <c r="S44" s="70">
        <v>3.1</v>
      </c>
      <c r="T44" s="12">
        <v>7.45</v>
      </c>
      <c r="U44" s="11"/>
      <c r="V44" s="69">
        <f t="shared" si="8"/>
        <v>10.55</v>
      </c>
      <c r="W44" s="71">
        <f t="shared" si="9"/>
        <v>40.95</v>
      </c>
    </row>
    <row r="45" spans="1:23" ht="15.75">
      <c r="A45" s="25" t="s">
        <v>58</v>
      </c>
      <c r="B45" s="103" t="s">
        <v>80</v>
      </c>
      <c r="C45" s="102" t="s">
        <v>81</v>
      </c>
      <c r="D45" s="94" t="s">
        <v>98</v>
      </c>
      <c r="E45" s="89" t="s">
        <v>235</v>
      </c>
      <c r="F45" s="89" t="s">
        <v>33</v>
      </c>
      <c r="G45" s="70">
        <v>4.2</v>
      </c>
      <c r="H45" s="12">
        <v>7.85</v>
      </c>
      <c r="I45" s="124">
        <v>0.3</v>
      </c>
      <c r="J45" s="69">
        <f t="shared" si="5"/>
        <v>11.75</v>
      </c>
      <c r="K45" s="70">
        <v>1.1</v>
      </c>
      <c r="L45" s="12">
        <v>7.1</v>
      </c>
      <c r="M45" s="11"/>
      <c r="N45" s="69">
        <f t="shared" si="6"/>
        <v>8.2</v>
      </c>
      <c r="O45" s="70">
        <v>3.8</v>
      </c>
      <c r="P45" s="12">
        <v>5.2</v>
      </c>
      <c r="Q45" s="124"/>
      <c r="R45" s="69">
        <f t="shared" si="7"/>
        <v>9</v>
      </c>
      <c r="S45" s="70">
        <v>3.8</v>
      </c>
      <c r="T45" s="12">
        <v>7.9</v>
      </c>
      <c r="U45" s="11"/>
      <c r="V45" s="69">
        <f t="shared" si="8"/>
        <v>11.7</v>
      </c>
      <c r="W45" s="71">
        <f t="shared" si="9"/>
        <v>40.65</v>
      </c>
    </row>
    <row r="46" spans="1:23" ht="15.75">
      <c r="A46" s="25" t="s">
        <v>59</v>
      </c>
      <c r="B46" s="103" t="s">
        <v>126</v>
      </c>
      <c r="C46" s="102" t="s">
        <v>125</v>
      </c>
      <c r="D46" s="95">
        <v>2002</v>
      </c>
      <c r="E46" s="89" t="s">
        <v>124</v>
      </c>
      <c r="F46" s="89" t="s">
        <v>31</v>
      </c>
      <c r="G46" s="70">
        <v>2.4</v>
      </c>
      <c r="H46" s="12">
        <v>8.95</v>
      </c>
      <c r="I46" s="124"/>
      <c r="J46" s="69">
        <f t="shared" si="5"/>
        <v>11.35</v>
      </c>
      <c r="K46" s="70">
        <v>0.9</v>
      </c>
      <c r="L46" s="12">
        <v>7.2</v>
      </c>
      <c r="M46" s="11"/>
      <c r="N46" s="69">
        <f t="shared" si="6"/>
        <v>8.1</v>
      </c>
      <c r="O46" s="70">
        <v>2.9</v>
      </c>
      <c r="P46" s="12">
        <v>6.5</v>
      </c>
      <c r="Q46" s="124"/>
      <c r="R46" s="69">
        <f t="shared" si="7"/>
        <v>9.4</v>
      </c>
      <c r="S46" s="70">
        <v>3.5</v>
      </c>
      <c r="T46" s="12">
        <v>7.9</v>
      </c>
      <c r="U46" s="11"/>
      <c r="V46" s="69">
        <f t="shared" si="8"/>
        <v>11.4</v>
      </c>
      <c r="W46" s="71">
        <f t="shared" si="9"/>
        <v>40.25</v>
      </c>
    </row>
    <row r="47" spans="1:23" ht="15.75">
      <c r="A47" s="25" t="s">
        <v>60</v>
      </c>
      <c r="B47" s="103" t="s">
        <v>149</v>
      </c>
      <c r="C47" s="102" t="s">
        <v>148</v>
      </c>
      <c r="D47" s="95">
        <v>2004</v>
      </c>
      <c r="E47" s="89" t="s">
        <v>144</v>
      </c>
      <c r="F47" s="89" t="s">
        <v>31</v>
      </c>
      <c r="G47" s="70">
        <v>2.4</v>
      </c>
      <c r="H47" s="12">
        <v>8.6</v>
      </c>
      <c r="I47" s="124"/>
      <c r="J47" s="69">
        <f t="shared" si="5"/>
        <v>11</v>
      </c>
      <c r="K47" s="70">
        <v>0.8</v>
      </c>
      <c r="L47" s="12">
        <v>7.75</v>
      </c>
      <c r="M47" s="11"/>
      <c r="N47" s="69">
        <f t="shared" si="6"/>
        <v>8.55</v>
      </c>
      <c r="O47" s="70">
        <v>3.3</v>
      </c>
      <c r="P47" s="12">
        <v>6.4</v>
      </c>
      <c r="Q47" s="124"/>
      <c r="R47" s="69">
        <f t="shared" si="7"/>
        <v>9.7</v>
      </c>
      <c r="S47" s="70">
        <v>2.6</v>
      </c>
      <c r="T47" s="12">
        <v>8.35</v>
      </c>
      <c r="U47" s="11"/>
      <c r="V47" s="69">
        <f t="shared" si="8"/>
        <v>10.95</v>
      </c>
      <c r="W47" s="71">
        <f t="shared" si="9"/>
        <v>40.2</v>
      </c>
    </row>
    <row r="48" spans="1:23" ht="15.75">
      <c r="A48" s="25" t="s">
        <v>61</v>
      </c>
      <c r="B48" s="103" t="s">
        <v>182</v>
      </c>
      <c r="C48" s="102" t="s">
        <v>181</v>
      </c>
      <c r="D48" s="95">
        <v>2003</v>
      </c>
      <c r="E48" s="89" t="s">
        <v>240</v>
      </c>
      <c r="F48" s="89" t="s">
        <v>33</v>
      </c>
      <c r="G48" s="70">
        <v>2.4</v>
      </c>
      <c r="H48" s="12">
        <v>8.25</v>
      </c>
      <c r="I48" s="124"/>
      <c r="J48" s="69">
        <f t="shared" si="5"/>
        <v>10.65</v>
      </c>
      <c r="K48" s="70">
        <v>1</v>
      </c>
      <c r="L48" s="12">
        <v>6.25</v>
      </c>
      <c r="M48" s="11"/>
      <c r="N48" s="69">
        <f t="shared" si="6"/>
        <v>7.25</v>
      </c>
      <c r="O48" s="70">
        <v>3.1</v>
      </c>
      <c r="P48" s="12">
        <v>8.35</v>
      </c>
      <c r="Q48" s="124"/>
      <c r="R48" s="69">
        <f t="shared" si="7"/>
        <v>11.45</v>
      </c>
      <c r="S48" s="70">
        <v>2.8</v>
      </c>
      <c r="T48" s="12">
        <v>7.7</v>
      </c>
      <c r="U48" s="11"/>
      <c r="V48" s="69">
        <f t="shared" si="8"/>
        <v>10.5</v>
      </c>
      <c r="W48" s="71">
        <f t="shared" si="9"/>
        <v>39.849999999999994</v>
      </c>
    </row>
    <row r="49" spans="1:23" ht="15.75">
      <c r="A49" s="25" t="s">
        <v>62</v>
      </c>
      <c r="B49" s="103" t="s">
        <v>192</v>
      </c>
      <c r="C49" s="102" t="s">
        <v>146</v>
      </c>
      <c r="D49" s="95">
        <v>2001</v>
      </c>
      <c r="E49" s="89" t="s">
        <v>191</v>
      </c>
      <c r="F49" s="89" t="s">
        <v>31</v>
      </c>
      <c r="G49" s="70">
        <v>2.4</v>
      </c>
      <c r="H49" s="12">
        <v>8.8</v>
      </c>
      <c r="I49" s="124"/>
      <c r="J49" s="69">
        <f t="shared" si="5"/>
        <v>11.200000000000001</v>
      </c>
      <c r="K49" s="70">
        <v>1.1</v>
      </c>
      <c r="L49" s="12">
        <v>6.65</v>
      </c>
      <c r="M49" s="11"/>
      <c r="N49" s="69">
        <f t="shared" si="6"/>
        <v>7.75</v>
      </c>
      <c r="O49" s="70">
        <v>3.2</v>
      </c>
      <c r="P49" s="12">
        <v>7.4</v>
      </c>
      <c r="Q49" s="124"/>
      <c r="R49" s="69">
        <f t="shared" si="7"/>
        <v>10.600000000000001</v>
      </c>
      <c r="S49" s="70">
        <v>2.5</v>
      </c>
      <c r="T49" s="12">
        <v>7.6</v>
      </c>
      <c r="U49" s="11"/>
      <c r="V49" s="69">
        <f t="shared" si="8"/>
        <v>10.1</v>
      </c>
      <c r="W49" s="71">
        <f t="shared" si="9"/>
        <v>39.650000000000006</v>
      </c>
    </row>
    <row r="50" spans="1:23" ht="15.75">
      <c r="A50" s="25" t="s">
        <v>63</v>
      </c>
      <c r="B50" s="103" t="s">
        <v>110</v>
      </c>
      <c r="C50" s="102" t="s">
        <v>109</v>
      </c>
      <c r="D50" s="95">
        <v>2004</v>
      </c>
      <c r="E50" s="89" t="s">
        <v>237</v>
      </c>
      <c r="F50" s="89" t="s">
        <v>43</v>
      </c>
      <c r="G50" s="70">
        <v>2.4</v>
      </c>
      <c r="H50" s="12">
        <v>8.95</v>
      </c>
      <c r="I50" s="124"/>
      <c r="J50" s="69">
        <f t="shared" si="5"/>
        <v>11.35</v>
      </c>
      <c r="K50" s="70">
        <v>1.1</v>
      </c>
      <c r="L50" s="12">
        <v>7.4</v>
      </c>
      <c r="M50" s="11"/>
      <c r="N50" s="69">
        <f t="shared" si="6"/>
        <v>8.5</v>
      </c>
      <c r="O50" s="70">
        <v>3</v>
      </c>
      <c r="P50" s="12">
        <v>6.9</v>
      </c>
      <c r="Q50" s="124"/>
      <c r="R50" s="69">
        <f t="shared" si="7"/>
        <v>9.9</v>
      </c>
      <c r="S50" s="70">
        <v>2</v>
      </c>
      <c r="T50" s="12">
        <v>7.8</v>
      </c>
      <c r="U50" s="11"/>
      <c r="V50" s="69">
        <f t="shared" si="8"/>
        <v>9.8</v>
      </c>
      <c r="W50" s="71">
        <f t="shared" si="9"/>
        <v>39.55</v>
      </c>
    </row>
    <row r="51" spans="1:23" ht="15.75">
      <c r="A51" s="25" t="s">
        <v>64</v>
      </c>
      <c r="B51" s="103" t="s">
        <v>105</v>
      </c>
      <c r="C51" s="102" t="s">
        <v>101</v>
      </c>
      <c r="D51" s="94" t="s">
        <v>98</v>
      </c>
      <c r="E51" s="89" t="s">
        <v>236</v>
      </c>
      <c r="F51" s="89" t="s">
        <v>33</v>
      </c>
      <c r="G51" s="70">
        <v>4.2</v>
      </c>
      <c r="H51" s="12">
        <v>7.35</v>
      </c>
      <c r="I51" s="124">
        <v>0.3</v>
      </c>
      <c r="J51" s="69">
        <f t="shared" si="5"/>
        <v>11.25</v>
      </c>
      <c r="K51" s="70">
        <v>1.7</v>
      </c>
      <c r="L51" s="12">
        <v>6.9</v>
      </c>
      <c r="M51" s="11"/>
      <c r="N51" s="69">
        <f t="shared" si="6"/>
        <v>8.6</v>
      </c>
      <c r="O51" s="70">
        <v>2.9</v>
      </c>
      <c r="P51" s="12">
        <v>6.6</v>
      </c>
      <c r="Q51" s="124"/>
      <c r="R51" s="69">
        <f t="shared" si="7"/>
        <v>9.5</v>
      </c>
      <c r="S51" s="70">
        <v>3</v>
      </c>
      <c r="T51" s="12">
        <v>7</v>
      </c>
      <c r="U51" s="11"/>
      <c r="V51" s="69">
        <f t="shared" si="8"/>
        <v>10</v>
      </c>
      <c r="W51" s="71">
        <f t="shared" si="9"/>
        <v>39.35</v>
      </c>
    </row>
    <row r="52" spans="1:23" ht="15.75">
      <c r="A52" s="25" t="s">
        <v>65</v>
      </c>
      <c r="B52" s="103" t="s">
        <v>145</v>
      </c>
      <c r="C52" s="102" t="s">
        <v>122</v>
      </c>
      <c r="D52" s="95">
        <v>2003</v>
      </c>
      <c r="E52" s="89" t="s">
        <v>144</v>
      </c>
      <c r="F52" s="89" t="s">
        <v>31</v>
      </c>
      <c r="G52" s="70">
        <v>2.4</v>
      </c>
      <c r="H52" s="12">
        <v>8.35</v>
      </c>
      <c r="I52" s="124"/>
      <c r="J52" s="69">
        <f t="shared" si="5"/>
        <v>10.75</v>
      </c>
      <c r="K52" s="70">
        <v>0.9</v>
      </c>
      <c r="L52" s="12">
        <v>7.65</v>
      </c>
      <c r="M52" s="11"/>
      <c r="N52" s="69">
        <f t="shared" si="6"/>
        <v>8.55</v>
      </c>
      <c r="O52" s="70">
        <v>3.3</v>
      </c>
      <c r="P52" s="12">
        <v>6.25</v>
      </c>
      <c r="Q52" s="124"/>
      <c r="R52" s="69">
        <f t="shared" si="7"/>
        <v>9.55</v>
      </c>
      <c r="S52" s="70">
        <v>2.8</v>
      </c>
      <c r="T52" s="12">
        <v>7.65</v>
      </c>
      <c r="U52" s="11"/>
      <c r="V52" s="69">
        <f t="shared" si="8"/>
        <v>10.45</v>
      </c>
      <c r="W52" s="71">
        <f t="shared" si="9"/>
        <v>39.3</v>
      </c>
    </row>
    <row r="53" spans="1:23" ht="15.75">
      <c r="A53" s="25" t="s">
        <v>66</v>
      </c>
      <c r="B53" s="103" t="s">
        <v>156</v>
      </c>
      <c r="C53" s="102" t="s">
        <v>148</v>
      </c>
      <c r="D53" s="95">
        <v>2001</v>
      </c>
      <c r="E53" s="89" t="s">
        <v>199</v>
      </c>
      <c r="F53" s="89" t="s">
        <v>33</v>
      </c>
      <c r="G53" s="70">
        <v>2.4</v>
      </c>
      <c r="H53" s="12">
        <v>8.5</v>
      </c>
      <c r="I53" s="124"/>
      <c r="J53" s="69">
        <f t="shared" si="5"/>
        <v>10.9</v>
      </c>
      <c r="K53" s="70">
        <v>1.2</v>
      </c>
      <c r="L53" s="12">
        <v>7.25</v>
      </c>
      <c r="M53" s="11"/>
      <c r="N53" s="69">
        <f t="shared" si="6"/>
        <v>8.45</v>
      </c>
      <c r="O53" s="70">
        <v>3.4</v>
      </c>
      <c r="P53" s="12">
        <v>6.3</v>
      </c>
      <c r="Q53" s="124"/>
      <c r="R53" s="69">
        <f t="shared" si="7"/>
        <v>9.7</v>
      </c>
      <c r="S53" s="70">
        <v>2.9</v>
      </c>
      <c r="T53" s="12">
        <v>7.25</v>
      </c>
      <c r="U53" s="11"/>
      <c r="V53" s="69">
        <f t="shared" si="8"/>
        <v>10.15</v>
      </c>
      <c r="W53" s="71">
        <f t="shared" si="9"/>
        <v>39.2</v>
      </c>
    </row>
    <row r="54" spans="1:23" ht="15.75">
      <c r="A54" s="25" t="s">
        <v>67</v>
      </c>
      <c r="B54" s="103" t="s">
        <v>123</v>
      </c>
      <c r="C54" s="102" t="s">
        <v>122</v>
      </c>
      <c r="D54" s="95">
        <v>2003</v>
      </c>
      <c r="E54" s="89" t="s">
        <v>124</v>
      </c>
      <c r="F54" s="89" t="s">
        <v>31</v>
      </c>
      <c r="G54" s="70">
        <v>2.4</v>
      </c>
      <c r="H54" s="12">
        <v>8.95</v>
      </c>
      <c r="I54" s="124"/>
      <c r="J54" s="69">
        <f t="shared" si="5"/>
        <v>11.35</v>
      </c>
      <c r="K54" s="70">
        <v>1.1</v>
      </c>
      <c r="L54" s="12">
        <v>7.5</v>
      </c>
      <c r="M54" s="11"/>
      <c r="N54" s="69">
        <f t="shared" si="6"/>
        <v>8.6</v>
      </c>
      <c r="O54" s="70">
        <v>2.8</v>
      </c>
      <c r="P54" s="12">
        <v>6.05</v>
      </c>
      <c r="Q54" s="124"/>
      <c r="R54" s="69">
        <f t="shared" si="7"/>
        <v>8.85</v>
      </c>
      <c r="S54" s="70">
        <v>2.6</v>
      </c>
      <c r="T54" s="12">
        <v>7.35</v>
      </c>
      <c r="U54" s="11"/>
      <c r="V54" s="69">
        <f t="shared" si="8"/>
        <v>9.95</v>
      </c>
      <c r="W54" s="71">
        <f t="shared" si="9"/>
        <v>38.75</v>
      </c>
    </row>
    <row r="55" spans="1:23" ht="15.75">
      <c r="A55" s="25" t="s">
        <v>68</v>
      </c>
      <c r="B55" s="103" t="s">
        <v>167</v>
      </c>
      <c r="C55" s="102" t="s">
        <v>37</v>
      </c>
      <c r="D55" s="95">
        <v>2002</v>
      </c>
      <c r="E55" s="89" t="s">
        <v>198</v>
      </c>
      <c r="F55" s="89" t="s">
        <v>35</v>
      </c>
      <c r="G55" s="70">
        <v>4.2</v>
      </c>
      <c r="H55" s="12">
        <v>7.9</v>
      </c>
      <c r="I55" s="124"/>
      <c r="J55" s="69">
        <f t="shared" si="5"/>
        <v>12.100000000000001</v>
      </c>
      <c r="K55" s="70">
        <v>1</v>
      </c>
      <c r="L55" s="12">
        <v>7.2</v>
      </c>
      <c r="M55" s="11">
        <v>4</v>
      </c>
      <c r="N55" s="69">
        <f t="shared" si="6"/>
        <v>4.199999999999999</v>
      </c>
      <c r="O55" s="70">
        <v>4</v>
      </c>
      <c r="P55" s="12">
        <v>6.45</v>
      </c>
      <c r="Q55" s="124"/>
      <c r="R55" s="69">
        <f t="shared" si="7"/>
        <v>10.45</v>
      </c>
      <c r="S55" s="70">
        <v>4</v>
      </c>
      <c r="T55" s="12">
        <v>7.4</v>
      </c>
      <c r="U55" s="11"/>
      <c r="V55" s="69">
        <f t="shared" si="8"/>
        <v>11.4</v>
      </c>
      <c r="W55" s="71">
        <f t="shared" si="9"/>
        <v>38.15</v>
      </c>
    </row>
    <row r="56" spans="1:23" ht="15.75">
      <c r="A56" s="25" t="s">
        <v>68</v>
      </c>
      <c r="B56" s="103" t="s">
        <v>76</v>
      </c>
      <c r="C56" s="102" t="s">
        <v>40</v>
      </c>
      <c r="D56" s="95">
        <v>2001</v>
      </c>
      <c r="E56" s="89" t="s">
        <v>191</v>
      </c>
      <c r="F56" s="89" t="s">
        <v>31</v>
      </c>
      <c r="G56" s="70">
        <v>2.4</v>
      </c>
      <c r="H56" s="12">
        <v>8.25</v>
      </c>
      <c r="I56" s="124"/>
      <c r="J56" s="69">
        <f t="shared" si="5"/>
        <v>10.65</v>
      </c>
      <c r="K56" s="70">
        <v>0.9</v>
      </c>
      <c r="L56" s="12">
        <v>6.7</v>
      </c>
      <c r="M56" s="11"/>
      <c r="N56" s="69">
        <f t="shared" si="6"/>
        <v>7.6000000000000005</v>
      </c>
      <c r="O56" s="70">
        <v>2.8</v>
      </c>
      <c r="P56" s="12">
        <v>7.4</v>
      </c>
      <c r="Q56" s="124"/>
      <c r="R56" s="69">
        <f t="shared" si="7"/>
        <v>10.2</v>
      </c>
      <c r="S56" s="70">
        <v>1.9</v>
      </c>
      <c r="T56" s="12">
        <v>7.8</v>
      </c>
      <c r="U56" s="11"/>
      <c r="V56" s="69">
        <f t="shared" si="8"/>
        <v>9.7</v>
      </c>
      <c r="W56" s="71">
        <f t="shared" si="9"/>
        <v>38.15</v>
      </c>
    </row>
    <row r="57" spans="1:23" ht="15.75">
      <c r="A57" s="25" t="s">
        <v>69</v>
      </c>
      <c r="B57" s="103" t="s">
        <v>190</v>
      </c>
      <c r="C57" s="102" t="s">
        <v>40</v>
      </c>
      <c r="D57" s="95">
        <v>2003</v>
      </c>
      <c r="E57" s="89" t="s">
        <v>187</v>
      </c>
      <c r="F57" s="89" t="s">
        <v>31</v>
      </c>
      <c r="G57" s="70">
        <v>2.4</v>
      </c>
      <c r="H57" s="12">
        <v>8.35</v>
      </c>
      <c r="I57" s="124"/>
      <c r="J57" s="69">
        <f t="shared" si="5"/>
        <v>10.75</v>
      </c>
      <c r="K57" s="70">
        <v>1.1</v>
      </c>
      <c r="L57" s="12">
        <v>7.35</v>
      </c>
      <c r="M57" s="11"/>
      <c r="N57" s="69">
        <f t="shared" si="6"/>
        <v>8.45</v>
      </c>
      <c r="O57" s="70">
        <v>2.8</v>
      </c>
      <c r="P57" s="12">
        <v>6.45</v>
      </c>
      <c r="Q57" s="124"/>
      <c r="R57" s="69">
        <f t="shared" si="7"/>
        <v>9.25</v>
      </c>
      <c r="S57" s="70">
        <v>2.2</v>
      </c>
      <c r="T57" s="12">
        <v>7.4</v>
      </c>
      <c r="U57" s="11"/>
      <c r="V57" s="69">
        <f t="shared" si="8"/>
        <v>9.600000000000001</v>
      </c>
      <c r="W57" s="71">
        <f t="shared" si="9"/>
        <v>38.05</v>
      </c>
    </row>
    <row r="58" spans="1:23" ht="15.75">
      <c r="A58" s="25" t="s">
        <v>70</v>
      </c>
      <c r="B58" s="103" t="s">
        <v>115</v>
      </c>
      <c r="C58" s="102" t="s">
        <v>40</v>
      </c>
      <c r="D58" s="95">
        <v>2001</v>
      </c>
      <c r="E58" s="89" t="s">
        <v>116</v>
      </c>
      <c r="F58" s="89" t="s">
        <v>31</v>
      </c>
      <c r="G58" s="70">
        <v>2.4</v>
      </c>
      <c r="H58" s="12">
        <v>8.7</v>
      </c>
      <c r="I58" s="124"/>
      <c r="J58" s="69">
        <f t="shared" si="5"/>
        <v>11.1</v>
      </c>
      <c r="K58" s="117">
        <v>1.1</v>
      </c>
      <c r="L58" s="12">
        <v>7.4</v>
      </c>
      <c r="M58" s="11"/>
      <c r="N58" s="69">
        <f t="shared" si="6"/>
        <v>8.5</v>
      </c>
      <c r="O58" s="70">
        <v>2</v>
      </c>
      <c r="P58" s="12">
        <v>6.85</v>
      </c>
      <c r="Q58" s="124"/>
      <c r="R58" s="69">
        <f t="shared" si="7"/>
        <v>8.85</v>
      </c>
      <c r="S58" s="70">
        <v>2.4</v>
      </c>
      <c r="T58" s="12">
        <v>7.1</v>
      </c>
      <c r="U58" s="11"/>
      <c r="V58" s="69">
        <f t="shared" si="8"/>
        <v>9.5</v>
      </c>
      <c r="W58" s="71">
        <f t="shared" si="9"/>
        <v>37.95</v>
      </c>
    </row>
    <row r="59" spans="1:23" ht="15.75">
      <c r="A59" s="25" t="s">
        <v>71</v>
      </c>
      <c r="B59" s="103" t="s">
        <v>180</v>
      </c>
      <c r="C59" s="102" t="s">
        <v>179</v>
      </c>
      <c r="D59" s="95">
        <v>2002</v>
      </c>
      <c r="E59" s="89" t="s">
        <v>240</v>
      </c>
      <c r="F59" s="89" t="s">
        <v>33</v>
      </c>
      <c r="G59" s="70">
        <v>2.4</v>
      </c>
      <c r="H59" s="12">
        <v>8.25</v>
      </c>
      <c r="I59" s="124"/>
      <c r="J59" s="116">
        <f t="shared" si="5"/>
        <v>10.65</v>
      </c>
      <c r="K59" s="12">
        <v>1.3</v>
      </c>
      <c r="L59" s="70">
        <v>6.2</v>
      </c>
      <c r="M59" s="11"/>
      <c r="N59" s="69">
        <f t="shared" si="6"/>
        <v>7.5</v>
      </c>
      <c r="O59" s="70">
        <v>3.2</v>
      </c>
      <c r="P59" s="12">
        <v>6.7</v>
      </c>
      <c r="Q59" s="124"/>
      <c r="R59" s="69">
        <f t="shared" si="7"/>
        <v>9.9</v>
      </c>
      <c r="S59" s="70">
        <v>3.2</v>
      </c>
      <c r="T59" s="12">
        <v>6.45</v>
      </c>
      <c r="U59" s="11"/>
      <c r="V59" s="69">
        <f t="shared" si="8"/>
        <v>9.65</v>
      </c>
      <c r="W59" s="71">
        <f t="shared" si="9"/>
        <v>37.699999999999996</v>
      </c>
    </row>
    <row r="60" spans="1:23" ht="15.75">
      <c r="A60" s="25" t="s">
        <v>202</v>
      </c>
      <c r="B60" s="103" t="s">
        <v>121</v>
      </c>
      <c r="C60" s="102" t="s">
        <v>120</v>
      </c>
      <c r="D60" s="95">
        <v>2003</v>
      </c>
      <c r="E60" s="89" t="s">
        <v>116</v>
      </c>
      <c r="F60" s="89" t="s">
        <v>31</v>
      </c>
      <c r="G60" s="70">
        <v>2.4</v>
      </c>
      <c r="H60" s="12">
        <v>8.25</v>
      </c>
      <c r="I60" s="124"/>
      <c r="J60" s="69">
        <f t="shared" si="5"/>
        <v>10.65</v>
      </c>
      <c r="K60" s="118">
        <v>0.9</v>
      </c>
      <c r="L60" s="12">
        <v>5.9</v>
      </c>
      <c r="M60" s="11"/>
      <c r="N60" s="69">
        <f t="shared" si="6"/>
        <v>6.800000000000001</v>
      </c>
      <c r="O60" s="70">
        <v>2.7</v>
      </c>
      <c r="P60" s="12">
        <v>7.5</v>
      </c>
      <c r="Q60" s="124"/>
      <c r="R60" s="69">
        <f t="shared" si="7"/>
        <v>10.2</v>
      </c>
      <c r="S60" s="70">
        <v>2.6</v>
      </c>
      <c r="T60" s="12">
        <v>6.95</v>
      </c>
      <c r="U60" s="11"/>
      <c r="V60" s="69">
        <f t="shared" si="8"/>
        <v>9.55</v>
      </c>
      <c r="W60" s="71">
        <f t="shared" si="9"/>
        <v>37.2</v>
      </c>
    </row>
    <row r="61" spans="1:23" ht="15.75">
      <c r="A61" s="25" t="s">
        <v>203</v>
      </c>
      <c r="B61" s="103" t="s">
        <v>193</v>
      </c>
      <c r="C61" s="102" t="s">
        <v>122</v>
      </c>
      <c r="D61" s="95">
        <v>2002</v>
      </c>
      <c r="E61" s="89" t="s">
        <v>191</v>
      </c>
      <c r="F61" s="89" t="s">
        <v>31</v>
      </c>
      <c r="G61" s="70">
        <v>2.4</v>
      </c>
      <c r="H61" s="12">
        <v>7.95</v>
      </c>
      <c r="I61" s="124"/>
      <c r="J61" s="69">
        <f t="shared" si="5"/>
        <v>10.35</v>
      </c>
      <c r="K61" s="70">
        <v>1</v>
      </c>
      <c r="L61" s="12">
        <v>6.8</v>
      </c>
      <c r="M61" s="11"/>
      <c r="N61" s="69">
        <f t="shared" si="6"/>
        <v>7.8</v>
      </c>
      <c r="O61" s="70">
        <v>2.7</v>
      </c>
      <c r="P61" s="12">
        <v>6.85</v>
      </c>
      <c r="Q61" s="124"/>
      <c r="R61" s="69">
        <f t="shared" si="7"/>
        <v>9.55</v>
      </c>
      <c r="S61" s="70">
        <v>1.9</v>
      </c>
      <c r="T61" s="12">
        <v>7.25</v>
      </c>
      <c r="U61" s="11"/>
      <c r="V61" s="69">
        <f t="shared" si="8"/>
        <v>9.15</v>
      </c>
      <c r="W61" s="71">
        <f t="shared" si="9"/>
        <v>36.85</v>
      </c>
    </row>
    <row r="62" spans="1:23" ht="15.75">
      <c r="A62" s="25" t="s">
        <v>204</v>
      </c>
      <c r="B62" s="103" t="s">
        <v>151</v>
      </c>
      <c r="C62" s="102" t="s">
        <v>150</v>
      </c>
      <c r="D62" s="95">
        <v>2001</v>
      </c>
      <c r="E62" s="89" t="s">
        <v>196</v>
      </c>
      <c r="F62" s="89" t="s">
        <v>197</v>
      </c>
      <c r="G62" s="70">
        <v>3.2</v>
      </c>
      <c r="H62" s="12">
        <v>7.3</v>
      </c>
      <c r="I62" s="124"/>
      <c r="J62" s="69">
        <f t="shared" si="5"/>
        <v>10.5</v>
      </c>
      <c r="K62" s="70">
        <v>1.1</v>
      </c>
      <c r="L62" s="12">
        <v>7.5</v>
      </c>
      <c r="M62" s="11"/>
      <c r="N62" s="69">
        <f t="shared" si="6"/>
        <v>8.6</v>
      </c>
      <c r="O62" s="70">
        <v>2.8</v>
      </c>
      <c r="P62" s="12">
        <v>4.95</v>
      </c>
      <c r="Q62" s="124"/>
      <c r="R62" s="69">
        <f t="shared" si="7"/>
        <v>7.75</v>
      </c>
      <c r="S62" s="70">
        <v>3.1</v>
      </c>
      <c r="T62" s="12">
        <v>6.65</v>
      </c>
      <c r="U62" s="11"/>
      <c r="V62" s="69">
        <f t="shared" si="8"/>
        <v>9.75</v>
      </c>
      <c r="W62" s="71">
        <f t="shared" si="9"/>
        <v>36.6</v>
      </c>
    </row>
    <row r="63" spans="1:23" ht="15.75">
      <c r="A63" s="25" t="s">
        <v>205</v>
      </c>
      <c r="B63" s="103" t="s">
        <v>119</v>
      </c>
      <c r="C63" s="102" t="s">
        <v>118</v>
      </c>
      <c r="D63" s="95">
        <v>2003</v>
      </c>
      <c r="E63" s="89" t="s">
        <v>116</v>
      </c>
      <c r="F63" s="89" t="s">
        <v>31</v>
      </c>
      <c r="G63" s="70">
        <v>2.4</v>
      </c>
      <c r="H63" s="12">
        <v>8.15</v>
      </c>
      <c r="I63" s="124"/>
      <c r="J63" s="69">
        <f t="shared" si="5"/>
        <v>10.55</v>
      </c>
      <c r="K63" s="70">
        <v>1</v>
      </c>
      <c r="L63" s="12">
        <v>5.3</v>
      </c>
      <c r="M63" s="11"/>
      <c r="N63" s="69">
        <f t="shared" si="6"/>
        <v>6.3</v>
      </c>
      <c r="O63" s="70">
        <v>2.7</v>
      </c>
      <c r="P63" s="12">
        <v>7.25</v>
      </c>
      <c r="Q63" s="124"/>
      <c r="R63" s="69">
        <f t="shared" si="7"/>
        <v>9.95</v>
      </c>
      <c r="S63" s="70">
        <v>2.6</v>
      </c>
      <c r="T63" s="12">
        <v>6.5</v>
      </c>
      <c r="U63" s="11"/>
      <c r="V63" s="69">
        <f t="shared" si="8"/>
        <v>9.1</v>
      </c>
      <c r="W63" s="71">
        <f t="shared" si="9"/>
        <v>35.9</v>
      </c>
    </row>
    <row r="64" spans="1:23" ht="15.75">
      <c r="A64" s="25" t="s">
        <v>206</v>
      </c>
      <c r="B64" s="103" t="s">
        <v>86</v>
      </c>
      <c r="C64" s="102" t="s">
        <v>85</v>
      </c>
      <c r="D64" s="94" t="s">
        <v>87</v>
      </c>
      <c r="E64" s="89" t="s">
        <v>249</v>
      </c>
      <c r="F64" s="89" t="s">
        <v>33</v>
      </c>
      <c r="G64" s="70">
        <v>2.4</v>
      </c>
      <c r="H64" s="12">
        <v>8.3</v>
      </c>
      <c r="I64" s="124"/>
      <c r="J64" s="69">
        <f t="shared" si="5"/>
        <v>10.700000000000001</v>
      </c>
      <c r="K64" s="70">
        <v>1</v>
      </c>
      <c r="L64" s="12">
        <v>4.75</v>
      </c>
      <c r="M64" s="11"/>
      <c r="N64" s="69">
        <f t="shared" si="6"/>
        <v>5.75</v>
      </c>
      <c r="O64" s="70">
        <v>3</v>
      </c>
      <c r="P64" s="12">
        <v>7.4</v>
      </c>
      <c r="Q64" s="124">
        <v>0.1</v>
      </c>
      <c r="R64" s="69">
        <f t="shared" si="7"/>
        <v>10.3</v>
      </c>
      <c r="S64" s="70">
        <v>2.1</v>
      </c>
      <c r="T64" s="12">
        <v>7.25</v>
      </c>
      <c r="U64" s="11">
        <v>0.3</v>
      </c>
      <c r="V64" s="69">
        <f t="shared" si="8"/>
        <v>9.049999999999999</v>
      </c>
      <c r="W64" s="71">
        <f t="shared" si="9"/>
        <v>35.800000000000004</v>
      </c>
    </row>
    <row r="65" spans="1:23" ht="15.75">
      <c r="A65" s="25" t="s">
        <v>207</v>
      </c>
      <c r="B65" s="103" t="s">
        <v>91</v>
      </c>
      <c r="C65" s="102" t="s">
        <v>90</v>
      </c>
      <c r="D65" s="95">
        <v>2002</v>
      </c>
      <c r="E65" s="89" t="s">
        <v>249</v>
      </c>
      <c r="F65" s="89" t="s">
        <v>33</v>
      </c>
      <c r="G65" s="70">
        <v>2.4</v>
      </c>
      <c r="H65" s="12">
        <v>7.95</v>
      </c>
      <c r="I65" s="124"/>
      <c r="J65" s="69">
        <f t="shared" si="5"/>
        <v>10.35</v>
      </c>
      <c r="K65" s="70">
        <v>1.2</v>
      </c>
      <c r="L65" s="12">
        <v>6.95</v>
      </c>
      <c r="M65" s="11"/>
      <c r="N65" s="69">
        <f t="shared" si="6"/>
        <v>8.15</v>
      </c>
      <c r="O65" s="70">
        <v>3.2</v>
      </c>
      <c r="P65" s="12">
        <v>6</v>
      </c>
      <c r="Q65" s="124"/>
      <c r="R65" s="69">
        <f t="shared" si="7"/>
        <v>9.2</v>
      </c>
      <c r="S65" s="70">
        <v>2.4</v>
      </c>
      <c r="T65" s="12">
        <v>5.65</v>
      </c>
      <c r="U65" s="11"/>
      <c r="V65" s="69">
        <f t="shared" si="8"/>
        <v>8.05</v>
      </c>
      <c r="W65" s="71">
        <f t="shared" si="9"/>
        <v>35.75</v>
      </c>
    </row>
    <row r="66" spans="1:23" ht="15.75">
      <c r="A66" s="25" t="s">
        <v>208</v>
      </c>
      <c r="B66" s="103" t="s">
        <v>153</v>
      </c>
      <c r="C66" s="102" t="s">
        <v>150</v>
      </c>
      <c r="D66" s="95">
        <v>2002</v>
      </c>
      <c r="E66" s="89" t="s">
        <v>196</v>
      </c>
      <c r="F66" s="89" t="s">
        <v>197</v>
      </c>
      <c r="G66" s="70">
        <v>4</v>
      </c>
      <c r="H66" s="12">
        <v>8</v>
      </c>
      <c r="I66" s="124"/>
      <c r="J66" s="69">
        <f t="shared" si="5"/>
        <v>12</v>
      </c>
      <c r="K66" s="70">
        <v>0.9</v>
      </c>
      <c r="L66" s="12">
        <v>7.1</v>
      </c>
      <c r="M66" s="11">
        <v>4</v>
      </c>
      <c r="N66" s="69">
        <f t="shared" si="6"/>
        <v>4</v>
      </c>
      <c r="O66" s="70">
        <v>3.9</v>
      </c>
      <c r="P66" s="12">
        <v>4.65</v>
      </c>
      <c r="Q66" s="124"/>
      <c r="R66" s="69">
        <f t="shared" si="7"/>
        <v>8.55</v>
      </c>
      <c r="S66" s="70">
        <v>3.9</v>
      </c>
      <c r="T66" s="12">
        <v>7.05</v>
      </c>
      <c r="U66" s="11"/>
      <c r="V66" s="69">
        <f t="shared" si="8"/>
        <v>10.95</v>
      </c>
      <c r="W66" s="71">
        <f t="shared" si="9"/>
        <v>35.5</v>
      </c>
    </row>
    <row r="67" spans="1:23" ht="15.75">
      <c r="A67" s="25" t="s">
        <v>209</v>
      </c>
      <c r="B67" s="103" t="s">
        <v>195</v>
      </c>
      <c r="C67" s="102" t="s">
        <v>194</v>
      </c>
      <c r="D67" s="95">
        <v>2003</v>
      </c>
      <c r="E67" s="89" t="s">
        <v>191</v>
      </c>
      <c r="F67" s="89" t="s">
        <v>31</v>
      </c>
      <c r="G67" s="70">
        <v>2.4</v>
      </c>
      <c r="H67" s="12">
        <v>8.6</v>
      </c>
      <c r="I67" s="124"/>
      <c r="J67" s="69">
        <f t="shared" si="5"/>
        <v>11</v>
      </c>
      <c r="K67" s="70">
        <v>0.7</v>
      </c>
      <c r="L67" s="12">
        <v>7</v>
      </c>
      <c r="M67" s="11">
        <v>4</v>
      </c>
      <c r="N67" s="69">
        <f t="shared" si="6"/>
        <v>3.7</v>
      </c>
      <c r="O67" s="70">
        <v>3.1</v>
      </c>
      <c r="P67" s="12">
        <v>7</v>
      </c>
      <c r="Q67" s="124"/>
      <c r="R67" s="69">
        <f t="shared" si="7"/>
        <v>10.1</v>
      </c>
      <c r="S67" s="70">
        <v>3</v>
      </c>
      <c r="T67" s="12">
        <v>7.65</v>
      </c>
      <c r="U67" s="11"/>
      <c r="V67" s="69">
        <f t="shared" si="8"/>
        <v>10.65</v>
      </c>
      <c r="W67" s="71">
        <f t="shared" si="9"/>
        <v>35.449999999999996</v>
      </c>
    </row>
    <row r="68" spans="1:23" ht="15.75">
      <c r="A68" s="25" t="s">
        <v>210</v>
      </c>
      <c r="B68" s="103" t="s">
        <v>177</v>
      </c>
      <c r="C68" s="102" t="s">
        <v>176</v>
      </c>
      <c r="D68" s="95">
        <v>2001</v>
      </c>
      <c r="E68" s="89" t="s">
        <v>240</v>
      </c>
      <c r="F68" s="89" t="s">
        <v>33</v>
      </c>
      <c r="G68" s="70">
        <v>4.2</v>
      </c>
      <c r="H68" s="12">
        <v>8.4</v>
      </c>
      <c r="I68" s="124"/>
      <c r="J68" s="69">
        <f t="shared" si="5"/>
        <v>12.600000000000001</v>
      </c>
      <c r="K68" s="70">
        <v>0.8</v>
      </c>
      <c r="L68" s="12">
        <v>4.65</v>
      </c>
      <c r="M68" s="11">
        <v>4</v>
      </c>
      <c r="N68" s="69">
        <f t="shared" si="6"/>
        <v>1.4500000000000002</v>
      </c>
      <c r="O68" s="70">
        <v>3.1</v>
      </c>
      <c r="P68" s="12">
        <v>7.4</v>
      </c>
      <c r="Q68" s="124"/>
      <c r="R68" s="69">
        <f t="shared" si="7"/>
        <v>10.5</v>
      </c>
      <c r="S68" s="70">
        <v>3.3</v>
      </c>
      <c r="T68" s="12">
        <v>6.8</v>
      </c>
      <c r="U68" s="11"/>
      <c r="V68" s="69">
        <f t="shared" si="8"/>
        <v>10.1</v>
      </c>
      <c r="W68" s="71">
        <f t="shared" si="9"/>
        <v>34.65</v>
      </c>
    </row>
    <row r="69" spans="1:23" ht="15.75">
      <c r="A69" s="25" t="s">
        <v>211</v>
      </c>
      <c r="B69" s="106" t="s">
        <v>250</v>
      </c>
      <c r="C69" s="102" t="s">
        <v>251</v>
      </c>
      <c r="D69" s="95">
        <v>2001</v>
      </c>
      <c r="E69" s="89" t="s">
        <v>199</v>
      </c>
      <c r="F69" s="89" t="s">
        <v>33</v>
      </c>
      <c r="G69" s="70">
        <v>2.4</v>
      </c>
      <c r="H69" s="12">
        <v>8</v>
      </c>
      <c r="I69" s="124"/>
      <c r="J69" s="69">
        <f t="shared" si="5"/>
        <v>10.4</v>
      </c>
      <c r="K69" s="70">
        <v>0.6</v>
      </c>
      <c r="L69" s="12">
        <v>7.6</v>
      </c>
      <c r="M69" s="11">
        <v>4</v>
      </c>
      <c r="N69" s="69">
        <f t="shared" si="6"/>
        <v>4.199999999999999</v>
      </c>
      <c r="O69" s="70">
        <v>2.7</v>
      </c>
      <c r="P69" s="12">
        <v>7.15</v>
      </c>
      <c r="Q69" s="124"/>
      <c r="R69" s="69">
        <f t="shared" si="7"/>
        <v>9.850000000000001</v>
      </c>
      <c r="S69" s="70">
        <v>2.3</v>
      </c>
      <c r="T69" s="12">
        <v>7.3</v>
      </c>
      <c r="U69" s="11"/>
      <c r="V69" s="69">
        <f t="shared" si="8"/>
        <v>9.6</v>
      </c>
      <c r="W69" s="71">
        <f t="shared" si="9"/>
        <v>34.050000000000004</v>
      </c>
    </row>
    <row r="70" spans="1:23" ht="15.75">
      <c r="A70" s="25" t="s">
        <v>212</v>
      </c>
      <c r="B70" s="103" t="s">
        <v>158</v>
      </c>
      <c r="C70" s="102" t="s">
        <v>41</v>
      </c>
      <c r="D70" s="95">
        <v>2001</v>
      </c>
      <c r="E70" s="89" t="s">
        <v>199</v>
      </c>
      <c r="F70" s="89" t="s">
        <v>33</v>
      </c>
      <c r="G70" s="70">
        <v>2.4</v>
      </c>
      <c r="H70" s="12">
        <v>8.7</v>
      </c>
      <c r="I70" s="124"/>
      <c r="J70" s="69">
        <f t="shared" si="5"/>
        <v>11.1</v>
      </c>
      <c r="K70" s="70">
        <v>0.8</v>
      </c>
      <c r="L70" s="12">
        <v>7</v>
      </c>
      <c r="M70" s="11">
        <v>4</v>
      </c>
      <c r="N70" s="69">
        <f t="shared" si="6"/>
        <v>3.8</v>
      </c>
      <c r="O70" s="70">
        <v>3</v>
      </c>
      <c r="P70" s="12">
        <v>6.15</v>
      </c>
      <c r="Q70" s="124"/>
      <c r="R70" s="69">
        <f t="shared" si="7"/>
        <v>9.15</v>
      </c>
      <c r="S70" s="70">
        <v>3.1</v>
      </c>
      <c r="T70" s="12">
        <v>6.75</v>
      </c>
      <c r="U70" s="11"/>
      <c r="V70" s="69">
        <f t="shared" si="8"/>
        <v>9.85</v>
      </c>
      <c r="W70" s="71">
        <f t="shared" si="9"/>
        <v>33.9</v>
      </c>
    </row>
    <row r="71" spans="1:23" ht="15.75">
      <c r="A71" s="25" t="s">
        <v>213</v>
      </c>
      <c r="B71" s="103" t="s">
        <v>160</v>
      </c>
      <c r="C71" s="102" t="s">
        <v>159</v>
      </c>
      <c r="D71" s="95">
        <v>2003</v>
      </c>
      <c r="E71" s="89" t="s">
        <v>199</v>
      </c>
      <c r="F71" s="89" t="s">
        <v>33</v>
      </c>
      <c r="G71" s="70">
        <v>2.4</v>
      </c>
      <c r="H71" s="12">
        <v>7.7</v>
      </c>
      <c r="I71" s="124"/>
      <c r="J71" s="69">
        <f t="shared" si="5"/>
        <v>10.1</v>
      </c>
      <c r="K71" s="70">
        <v>0.7</v>
      </c>
      <c r="L71" s="12">
        <v>7.05</v>
      </c>
      <c r="M71" s="11">
        <v>4</v>
      </c>
      <c r="N71" s="69">
        <f t="shared" si="6"/>
        <v>3.75</v>
      </c>
      <c r="O71" s="70">
        <v>2.8</v>
      </c>
      <c r="P71" s="12">
        <v>7.35</v>
      </c>
      <c r="Q71" s="124"/>
      <c r="R71" s="69">
        <f t="shared" si="7"/>
        <v>10.149999999999999</v>
      </c>
      <c r="S71" s="70">
        <v>2.6</v>
      </c>
      <c r="T71" s="12">
        <v>6.75</v>
      </c>
      <c r="U71" s="11"/>
      <c r="V71" s="69">
        <f t="shared" si="8"/>
        <v>9.35</v>
      </c>
      <c r="W71" s="71">
        <f t="shared" si="9"/>
        <v>33.35</v>
      </c>
    </row>
    <row r="72" spans="1:23" ht="15.75">
      <c r="A72" s="25" t="s">
        <v>214</v>
      </c>
      <c r="B72" s="103" t="s">
        <v>184</v>
      </c>
      <c r="C72" s="102" t="s">
        <v>183</v>
      </c>
      <c r="D72" s="95">
        <v>2004</v>
      </c>
      <c r="E72" s="89" t="s">
        <v>240</v>
      </c>
      <c r="F72" s="89" t="s">
        <v>33</v>
      </c>
      <c r="G72" s="70">
        <v>2.4</v>
      </c>
      <c r="H72" s="12">
        <v>8.05</v>
      </c>
      <c r="I72" s="124"/>
      <c r="J72" s="69">
        <f>G72+H72-I72</f>
        <v>10.450000000000001</v>
      </c>
      <c r="K72" s="70">
        <v>0.8</v>
      </c>
      <c r="L72" s="12">
        <v>6.3</v>
      </c>
      <c r="M72" s="11">
        <v>4</v>
      </c>
      <c r="N72" s="69">
        <f>K72+L72-M72</f>
        <v>3.0999999999999996</v>
      </c>
      <c r="O72" s="70">
        <v>2.7</v>
      </c>
      <c r="P72" s="12">
        <v>7</v>
      </c>
      <c r="Q72" s="124"/>
      <c r="R72" s="69">
        <f>O72+P72-Q72</f>
        <v>9.7</v>
      </c>
      <c r="S72" s="70">
        <v>2</v>
      </c>
      <c r="T72" s="12">
        <v>7.4</v>
      </c>
      <c r="U72" s="11"/>
      <c r="V72" s="69">
        <f>S72+T72-U72</f>
        <v>9.4</v>
      </c>
      <c r="W72" s="71">
        <f aca="true" t="shared" si="10" ref="W72:W77">J72+N72+R72+V72</f>
        <v>32.65</v>
      </c>
    </row>
    <row r="73" spans="1:23" ht="15.75">
      <c r="A73" s="25" t="s">
        <v>215</v>
      </c>
      <c r="B73" s="103" t="s">
        <v>89</v>
      </c>
      <c r="C73" s="102" t="s">
        <v>88</v>
      </c>
      <c r="D73" s="95">
        <v>2004</v>
      </c>
      <c r="E73" s="89" t="s">
        <v>249</v>
      </c>
      <c r="F73" s="89" t="s">
        <v>33</v>
      </c>
      <c r="G73" s="70">
        <v>2.4</v>
      </c>
      <c r="H73" s="12">
        <v>8.2</v>
      </c>
      <c r="I73" s="124"/>
      <c r="J73" s="69">
        <f>G73+H73-I73</f>
        <v>10.6</v>
      </c>
      <c r="K73" s="70">
        <v>0.8</v>
      </c>
      <c r="L73" s="12">
        <v>5.95</v>
      </c>
      <c r="M73" s="11">
        <v>4</v>
      </c>
      <c r="N73" s="69">
        <f>K73+L73-M73</f>
        <v>2.75</v>
      </c>
      <c r="O73" s="70">
        <v>2.6</v>
      </c>
      <c r="P73" s="12">
        <v>6.1</v>
      </c>
      <c r="Q73" s="124"/>
      <c r="R73" s="69">
        <f>O73+P73-Q73</f>
        <v>8.7</v>
      </c>
      <c r="S73" s="70">
        <v>2</v>
      </c>
      <c r="T73" s="12">
        <v>7</v>
      </c>
      <c r="U73" s="11"/>
      <c r="V73" s="69">
        <f>S73+T73-U73</f>
        <v>9</v>
      </c>
      <c r="W73" s="71">
        <f t="shared" si="10"/>
        <v>31.049999999999997</v>
      </c>
    </row>
    <row r="74" spans="1:23" ht="15.75">
      <c r="A74" s="25" t="s">
        <v>216</v>
      </c>
      <c r="B74" s="103" t="s">
        <v>155</v>
      </c>
      <c r="C74" s="102" t="s">
        <v>154</v>
      </c>
      <c r="D74" s="95">
        <v>2003</v>
      </c>
      <c r="E74" s="89" t="s">
        <v>196</v>
      </c>
      <c r="F74" s="89" t="s">
        <v>197</v>
      </c>
      <c r="G74" s="70">
        <v>2.4</v>
      </c>
      <c r="H74" s="12">
        <v>7.7</v>
      </c>
      <c r="I74" s="124"/>
      <c r="J74" s="69">
        <f>G74+H74-I74</f>
        <v>10.1</v>
      </c>
      <c r="K74" s="70">
        <v>0.6</v>
      </c>
      <c r="L74" s="12">
        <v>6.9</v>
      </c>
      <c r="M74" s="11">
        <v>4</v>
      </c>
      <c r="N74" s="69">
        <f>K74+L74-M74</f>
        <v>3.5</v>
      </c>
      <c r="O74" s="70">
        <v>2.4</v>
      </c>
      <c r="P74" s="12">
        <v>6.2</v>
      </c>
      <c r="Q74" s="124"/>
      <c r="R74" s="69">
        <f>O74+P74-Q74</f>
        <v>8.6</v>
      </c>
      <c r="S74" s="70">
        <v>2.5</v>
      </c>
      <c r="T74" s="12">
        <v>6.3</v>
      </c>
      <c r="U74" s="11"/>
      <c r="V74" s="69">
        <f>S74+T74-U74</f>
        <v>8.8</v>
      </c>
      <c r="W74" s="71">
        <f t="shared" si="10"/>
        <v>31</v>
      </c>
    </row>
    <row r="75" spans="1:23" ht="15.75">
      <c r="A75" s="25" t="s">
        <v>217</v>
      </c>
      <c r="B75" s="81" t="s">
        <v>42</v>
      </c>
      <c r="C75" s="80" t="s">
        <v>137</v>
      </c>
      <c r="D75" s="108">
        <v>2002</v>
      </c>
      <c r="E75" s="89"/>
      <c r="F75" s="89" t="s">
        <v>241</v>
      </c>
      <c r="G75" s="70">
        <v>2.4</v>
      </c>
      <c r="H75" s="12">
        <v>8</v>
      </c>
      <c r="I75" s="124"/>
      <c r="J75" s="69">
        <f>G75+H75-I75</f>
        <v>10.4</v>
      </c>
      <c r="K75" s="70">
        <v>0.7</v>
      </c>
      <c r="L75" s="12">
        <v>5.05</v>
      </c>
      <c r="M75" s="11">
        <v>4</v>
      </c>
      <c r="N75" s="69">
        <f>K75+L75-M75</f>
        <v>1.75</v>
      </c>
      <c r="O75" s="70">
        <v>2.7</v>
      </c>
      <c r="P75" s="12">
        <v>6.45</v>
      </c>
      <c r="Q75" s="124"/>
      <c r="R75" s="69">
        <f>O75+P75-Q75</f>
        <v>9.15</v>
      </c>
      <c r="S75" s="70">
        <v>3</v>
      </c>
      <c r="T75" s="12">
        <v>6.3</v>
      </c>
      <c r="U75" s="11"/>
      <c r="V75" s="69">
        <f>S75+T75-U75</f>
        <v>9.3</v>
      </c>
      <c r="W75" s="71">
        <f t="shared" si="10"/>
        <v>30.6</v>
      </c>
    </row>
    <row r="76" spans="1:23" ht="15.75">
      <c r="A76" s="25" t="s">
        <v>218</v>
      </c>
      <c r="B76" s="103" t="s">
        <v>74</v>
      </c>
      <c r="C76" s="102" t="s">
        <v>75</v>
      </c>
      <c r="D76" s="95">
        <v>2002</v>
      </c>
      <c r="E76" s="89" t="s">
        <v>236</v>
      </c>
      <c r="F76" s="89" t="s">
        <v>33</v>
      </c>
      <c r="G76" s="70">
        <v>2.4</v>
      </c>
      <c r="H76" s="12">
        <v>7.05</v>
      </c>
      <c r="I76" s="124">
        <v>0.3</v>
      </c>
      <c r="J76" s="69">
        <f>G76+H76-I76</f>
        <v>9.149999999999999</v>
      </c>
      <c r="K76" s="70"/>
      <c r="L76" s="12"/>
      <c r="M76" s="11"/>
      <c r="N76" s="69"/>
      <c r="O76" s="70"/>
      <c r="P76" s="12"/>
      <c r="Q76" s="124"/>
      <c r="R76" s="69"/>
      <c r="S76" s="70">
        <v>3.6</v>
      </c>
      <c r="T76" s="12">
        <v>7.6</v>
      </c>
      <c r="U76" s="11"/>
      <c r="V76" s="69">
        <f>S76+T76-U76</f>
        <v>11.2</v>
      </c>
      <c r="W76" s="71">
        <f t="shared" si="10"/>
        <v>20.349999999999998</v>
      </c>
    </row>
    <row r="77" spans="1:23" ht="15.75">
      <c r="A77" s="25" t="s">
        <v>219</v>
      </c>
      <c r="B77" s="103" t="s">
        <v>173</v>
      </c>
      <c r="C77" s="102" t="s">
        <v>73</v>
      </c>
      <c r="D77" s="95">
        <v>2002</v>
      </c>
      <c r="E77" s="89" t="s">
        <v>170</v>
      </c>
      <c r="F77" s="89" t="s">
        <v>200</v>
      </c>
      <c r="G77" s="70"/>
      <c r="H77" s="12"/>
      <c r="I77" s="124"/>
      <c r="J77" s="69"/>
      <c r="K77" s="70">
        <v>2.4</v>
      </c>
      <c r="L77" s="12">
        <v>7.6</v>
      </c>
      <c r="M77" s="11"/>
      <c r="N77" s="69">
        <f>K77+L77-M77</f>
        <v>10</v>
      </c>
      <c r="O77" s="70">
        <v>2.7</v>
      </c>
      <c r="P77" s="12">
        <v>7.3</v>
      </c>
      <c r="Q77" s="124"/>
      <c r="R77" s="69">
        <f>O77+P77-Q77</f>
        <v>10</v>
      </c>
      <c r="S77" s="70"/>
      <c r="T77" s="12"/>
      <c r="U77" s="11"/>
      <c r="V77" s="69"/>
      <c r="W77" s="71">
        <f t="shared" si="10"/>
        <v>20</v>
      </c>
    </row>
  </sheetData>
  <sheetProtection/>
  <mergeCells count="7">
    <mergeCell ref="S6:V6"/>
    <mergeCell ref="A4:X4"/>
    <mergeCell ref="A1:X1"/>
    <mergeCell ref="A3:X3"/>
    <mergeCell ref="G6:J6"/>
    <mergeCell ref="K6:N6"/>
    <mergeCell ref="O6:R6"/>
  </mergeCells>
  <printOptions/>
  <pageMargins left="0.03937007874015748" right="0.07874015748031496" top="0.1968503937007874" bottom="0.11811023622047245" header="0.15748031496062992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3.75390625" style="21" customWidth="1"/>
    <col min="2" max="2" width="15.00390625" style="14" customWidth="1"/>
    <col min="3" max="3" width="11.375" style="6" customWidth="1"/>
    <col min="4" max="4" width="7.125" style="3" customWidth="1"/>
    <col min="5" max="7" width="12.625" style="6" customWidth="1"/>
    <col min="8" max="8" width="12.625" style="10" customWidth="1"/>
    <col min="9" max="9" width="12.00390625" style="5" customWidth="1"/>
    <col min="10" max="10" width="18.00390625" style="15" customWidth="1"/>
    <col min="11" max="11" width="12.25390625" style="23" customWidth="1"/>
    <col min="12" max="12" width="9.125" style="6" customWidth="1"/>
    <col min="13" max="13" width="2.75390625" style="6" customWidth="1"/>
    <col min="14" max="16" width="9.125" style="6" customWidth="1"/>
    <col min="17" max="17" width="2.75390625" style="125" customWidth="1"/>
    <col min="18" max="23" width="9.125" style="6" customWidth="1"/>
    <col min="24" max="24" width="1.75390625" style="6" customWidth="1"/>
    <col min="25" max="16384" width="9.125" style="6" customWidth="1"/>
  </cols>
  <sheetData>
    <row r="1" spans="1:9" ht="18">
      <c r="A1" s="132" t="s">
        <v>29</v>
      </c>
      <c r="B1" s="132"/>
      <c r="C1" s="132"/>
      <c r="D1" s="132"/>
      <c r="E1" s="132"/>
      <c r="F1" s="132"/>
      <c r="G1" s="132"/>
      <c r="H1" s="132"/>
      <c r="I1" s="132"/>
    </row>
    <row r="2" spans="1:9" ht="15.75">
      <c r="A2" s="1"/>
      <c r="B2" s="13"/>
      <c r="C2" s="2"/>
      <c r="E2" s="3"/>
      <c r="F2" s="3"/>
      <c r="G2" s="3"/>
      <c r="H2" s="9"/>
      <c r="I2" s="4"/>
    </row>
    <row r="3" spans="1:9" ht="15.75" customHeight="1">
      <c r="A3" s="132" t="s">
        <v>201</v>
      </c>
      <c r="B3" s="132"/>
      <c r="C3" s="132"/>
      <c r="D3" s="132"/>
      <c r="E3" s="132"/>
      <c r="F3" s="132"/>
      <c r="G3" s="132"/>
      <c r="H3" s="132"/>
      <c r="I3" s="132"/>
    </row>
    <row r="4" spans="1:9" ht="15.75">
      <c r="A4" s="1"/>
      <c r="B4" s="13"/>
      <c r="C4" s="2"/>
      <c r="E4" s="3"/>
      <c r="F4" s="3"/>
      <c r="G4" s="3"/>
      <c r="H4" s="9"/>
      <c r="I4" s="4"/>
    </row>
    <row r="5" spans="1:9" ht="15.75">
      <c r="A5" s="131" t="s">
        <v>30</v>
      </c>
      <c r="B5" s="131"/>
      <c r="C5" s="131"/>
      <c r="D5" s="131"/>
      <c r="E5" s="131"/>
      <c r="F5" s="131"/>
      <c r="G5" s="131"/>
      <c r="H5" s="131"/>
      <c r="I5" s="131"/>
    </row>
    <row r="6" spans="10:11" ht="15.75">
      <c r="J6" s="33"/>
      <c r="K6" s="34"/>
    </row>
    <row r="7" spans="9:11" ht="33">
      <c r="I7" s="20" t="s">
        <v>4</v>
      </c>
      <c r="J7" s="33"/>
      <c r="K7" s="34"/>
    </row>
    <row r="8" spans="1:11" ht="15.75">
      <c r="A8" s="1"/>
      <c r="B8" s="78"/>
      <c r="C8" s="19"/>
      <c r="D8" s="19"/>
      <c r="E8"/>
      <c r="F8"/>
      <c r="G8"/>
      <c r="H8"/>
      <c r="I8" s="6"/>
      <c r="J8" s="33"/>
      <c r="K8" s="34"/>
    </row>
    <row r="9" spans="1:11" ht="11.25" customHeight="1">
      <c r="A9" s="1"/>
      <c r="B9" s="36"/>
      <c r="C9" s="39"/>
      <c r="D9" s="44"/>
      <c r="E9" s="27"/>
      <c r="F9" s="27"/>
      <c r="G9" s="27"/>
      <c r="H9" s="27"/>
      <c r="I9" s="28"/>
      <c r="J9" s="79"/>
      <c r="K9" s="34"/>
    </row>
    <row r="10" spans="1:11" ht="17.25" customHeight="1">
      <c r="A10" s="1" t="s">
        <v>5</v>
      </c>
      <c r="B10" s="86" t="s">
        <v>227</v>
      </c>
      <c r="C10" s="42"/>
      <c r="D10" s="44"/>
      <c r="E10" s="27"/>
      <c r="F10" s="27"/>
      <c r="G10" s="27"/>
      <c r="H10" s="27"/>
      <c r="I10" s="28"/>
      <c r="J10" s="79"/>
      <c r="K10" s="8"/>
    </row>
    <row r="11" spans="1:11" ht="17.25" customHeight="1">
      <c r="A11" s="1"/>
      <c r="B11" s="87" t="s">
        <v>129</v>
      </c>
      <c r="C11" s="72" t="s">
        <v>128</v>
      </c>
      <c r="D11" s="76">
        <v>2001</v>
      </c>
      <c r="E11" s="26">
        <v>12.3</v>
      </c>
      <c r="F11" s="26">
        <v>10.1</v>
      </c>
      <c r="G11" s="26">
        <v>12.95</v>
      </c>
      <c r="H11" s="26">
        <v>12.5</v>
      </c>
      <c r="I11" s="28"/>
      <c r="J11" s="79"/>
      <c r="K11" s="110"/>
    </row>
    <row r="12" spans="1:11" ht="17.25" customHeight="1">
      <c r="A12" s="1"/>
      <c r="B12" s="87" t="s">
        <v>131</v>
      </c>
      <c r="C12" s="72" t="s">
        <v>130</v>
      </c>
      <c r="D12" s="76">
        <v>2002</v>
      </c>
      <c r="E12" s="26">
        <v>12.65</v>
      </c>
      <c r="F12" s="26">
        <v>9.5</v>
      </c>
      <c r="G12" s="26">
        <v>10.9</v>
      </c>
      <c r="H12" s="26">
        <v>11.7</v>
      </c>
      <c r="I12" s="28"/>
      <c r="J12" s="79"/>
      <c r="K12" s="110"/>
    </row>
    <row r="13" spans="1:11" ht="17.25" customHeight="1">
      <c r="A13" s="1"/>
      <c r="B13" s="87" t="s">
        <v>133</v>
      </c>
      <c r="C13" s="72" t="s">
        <v>132</v>
      </c>
      <c r="D13" s="76">
        <v>2001</v>
      </c>
      <c r="E13" s="26">
        <v>13.25</v>
      </c>
      <c r="F13" s="26">
        <v>10.75</v>
      </c>
      <c r="G13" s="26">
        <v>10.95</v>
      </c>
      <c r="H13" s="26">
        <v>12.85</v>
      </c>
      <c r="I13" s="28"/>
      <c r="J13" s="79"/>
      <c r="K13" s="110"/>
    </row>
    <row r="14" spans="1:11" ht="17.25" customHeight="1">
      <c r="A14" s="1"/>
      <c r="B14" s="87" t="s">
        <v>129</v>
      </c>
      <c r="C14" s="72" t="s">
        <v>134</v>
      </c>
      <c r="D14" s="76">
        <v>2001</v>
      </c>
      <c r="E14" s="26">
        <v>11.15</v>
      </c>
      <c r="F14" s="26">
        <v>10.25</v>
      </c>
      <c r="G14" s="26">
        <v>12.55</v>
      </c>
      <c r="H14" s="26">
        <v>12.45</v>
      </c>
      <c r="I14" s="28"/>
      <c r="J14" s="79"/>
      <c r="K14" s="110"/>
    </row>
    <row r="15" spans="1:10" ht="17.25" customHeight="1">
      <c r="A15" s="1"/>
      <c r="B15" s="37"/>
      <c r="C15" s="41"/>
      <c r="D15" s="45"/>
      <c r="E15" s="29">
        <f>IF(SUM(E11:E14)&gt;0,LARGE(E11:E14,1)+LARGE(E11:E14,2)+LARGE(E11:E14,3))</f>
        <v>38.2</v>
      </c>
      <c r="F15" s="29">
        <f>IF(SUM(F11:F14)&gt;0,LARGE(F11:F14,1)+LARGE(F11:F14,2)+LARGE(F11:F14,3))</f>
        <v>31.1</v>
      </c>
      <c r="G15" s="29">
        <f>IF(SUM(G11:G14)&gt;0,LARGE(G11:G14,1)+LARGE(G11:G14,2)+LARGE(G11:G14,3))</f>
        <v>36.45</v>
      </c>
      <c r="H15" s="29">
        <f>IF(SUM(H11:H14)&gt;0,LARGE(H11:H14,1)+LARGE(H11:H14,2)+LARGE(H11:H14,3))</f>
        <v>37.8</v>
      </c>
      <c r="I15" s="30">
        <f>SUM(E15:H15)</f>
        <v>143.55</v>
      </c>
      <c r="J15" s="79"/>
    </row>
    <row r="16" spans="1:11" ht="8.25" customHeight="1">
      <c r="A16" s="1"/>
      <c r="B16" s="36"/>
      <c r="C16" s="39"/>
      <c r="D16" s="44"/>
      <c r="E16" s="27"/>
      <c r="F16" s="27"/>
      <c r="G16" s="27"/>
      <c r="H16" s="27"/>
      <c r="I16" s="28"/>
      <c r="J16" s="79"/>
      <c r="K16" s="32"/>
    </row>
    <row r="17" spans="1:11" ht="17.25" customHeight="1">
      <c r="A17" s="1" t="s">
        <v>6</v>
      </c>
      <c r="B17" s="86" t="s">
        <v>224</v>
      </c>
      <c r="C17" s="42"/>
      <c r="D17" s="44"/>
      <c r="E17" s="27"/>
      <c r="F17" s="27"/>
      <c r="G17" s="27"/>
      <c r="H17" s="27"/>
      <c r="I17" s="28"/>
      <c r="J17" s="79"/>
      <c r="K17" s="22"/>
    </row>
    <row r="18" spans="1:11" ht="17.25" customHeight="1">
      <c r="A18" s="1"/>
      <c r="B18" s="87" t="s">
        <v>84</v>
      </c>
      <c r="C18" s="72" t="s">
        <v>138</v>
      </c>
      <c r="D18" s="76">
        <v>2001</v>
      </c>
      <c r="E18" s="26">
        <v>13.3</v>
      </c>
      <c r="F18" s="26">
        <v>10.3</v>
      </c>
      <c r="G18" s="26">
        <v>10.8</v>
      </c>
      <c r="H18" s="26">
        <v>11.8</v>
      </c>
      <c r="I18" s="28"/>
      <c r="J18" s="79"/>
      <c r="K18" s="110"/>
    </row>
    <row r="19" spans="1:11" ht="17.25" customHeight="1">
      <c r="A19" s="1"/>
      <c r="B19" s="87" t="s">
        <v>45</v>
      </c>
      <c r="C19" s="72" t="s">
        <v>132</v>
      </c>
      <c r="D19" s="76">
        <v>2001</v>
      </c>
      <c r="E19" s="26">
        <v>11.8</v>
      </c>
      <c r="F19" s="26">
        <v>7.65</v>
      </c>
      <c r="G19" s="26">
        <v>11</v>
      </c>
      <c r="H19" s="26">
        <v>11.65</v>
      </c>
      <c r="I19" s="28"/>
      <c r="J19" s="79"/>
      <c r="K19" s="110"/>
    </row>
    <row r="20" spans="1:11" ht="17.25" customHeight="1">
      <c r="A20" s="1"/>
      <c r="B20" s="87" t="s">
        <v>141</v>
      </c>
      <c r="C20" s="72" t="s">
        <v>140</v>
      </c>
      <c r="D20" s="76">
        <v>2002</v>
      </c>
      <c r="E20" s="26">
        <v>12</v>
      </c>
      <c r="F20" s="26">
        <v>10.25</v>
      </c>
      <c r="G20" s="26">
        <v>12.1</v>
      </c>
      <c r="H20" s="26">
        <v>11.85</v>
      </c>
      <c r="I20" s="28"/>
      <c r="J20" s="79"/>
      <c r="K20" s="110"/>
    </row>
    <row r="21" spans="1:11" ht="17.25" customHeight="1">
      <c r="A21" s="1"/>
      <c r="B21" s="87" t="s">
        <v>79</v>
      </c>
      <c r="C21" s="72" t="s">
        <v>140</v>
      </c>
      <c r="D21" s="76">
        <v>2001</v>
      </c>
      <c r="E21" s="26">
        <v>12.75</v>
      </c>
      <c r="F21" s="26">
        <v>9.5</v>
      </c>
      <c r="G21" s="26">
        <v>12.9</v>
      </c>
      <c r="H21" s="26">
        <v>12.5</v>
      </c>
      <c r="I21" s="28"/>
      <c r="J21" s="79"/>
      <c r="K21" s="110"/>
    </row>
    <row r="22" spans="1:10" ht="17.25" customHeight="1">
      <c r="A22" s="1"/>
      <c r="B22" s="37"/>
      <c r="C22" s="41"/>
      <c r="D22" s="45"/>
      <c r="E22" s="29">
        <f>IF(SUM(E18:E21)&gt;0,LARGE(E18:E21,1)+LARGE(E18:E21,2)+LARGE(E18:E21,3))</f>
        <v>38.05</v>
      </c>
      <c r="F22" s="29">
        <f>IF(SUM(F18:F21)&gt;0,LARGE(F18:F21,1)+LARGE(F18:F21,2)+LARGE(F18:F21,3))</f>
        <v>30.05</v>
      </c>
      <c r="G22" s="29">
        <f>IF(SUM(G18:G21)&gt;0,LARGE(G18:G21,1)+LARGE(G18:G21,2)+LARGE(G18:G21,3))</f>
        <v>36</v>
      </c>
      <c r="H22" s="29">
        <f>IF(SUM(H18:H21)&gt;0,LARGE(H18:H21,1)+LARGE(H18:H21,2)+LARGE(H18:H21,3))</f>
        <v>36.150000000000006</v>
      </c>
      <c r="I22" s="30">
        <f>SUM(E22:H22)</f>
        <v>140.25</v>
      </c>
      <c r="J22" s="79"/>
    </row>
    <row r="23" spans="1:10" ht="10.5" customHeight="1">
      <c r="A23" s="1"/>
      <c r="B23" s="36"/>
      <c r="C23" s="39"/>
      <c r="D23" s="44"/>
      <c r="E23" s="27"/>
      <c r="F23" s="27"/>
      <c r="G23" s="27"/>
      <c r="H23" s="27"/>
      <c r="I23" s="28"/>
      <c r="J23" s="79"/>
    </row>
    <row r="24" spans="1:11" ht="17.25" customHeight="1">
      <c r="A24" s="1" t="s">
        <v>7</v>
      </c>
      <c r="B24" s="86" t="s">
        <v>163</v>
      </c>
      <c r="C24" s="42"/>
      <c r="D24" s="44"/>
      <c r="E24" s="27"/>
      <c r="F24" s="27"/>
      <c r="G24" s="27"/>
      <c r="H24" s="27"/>
      <c r="I24" s="28"/>
      <c r="J24" s="79"/>
      <c r="K24" s="34"/>
    </row>
    <row r="25" spans="1:11" ht="17.25" customHeight="1">
      <c r="A25" s="1"/>
      <c r="B25" s="87" t="s">
        <v>162</v>
      </c>
      <c r="C25" s="72" t="s">
        <v>161</v>
      </c>
      <c r="D25" s="76">
        <v>2001</v>
      </c>
      <c r="E25" s="26">
        <v>12.65</v>
      </c>
      <c r="F25" s="26">
        <v>9.75</v>
      </c>
      <c r="G25" s="26">
        <v>12.7</v>
      </c>
      <c r="H25" s="26">
        <v>13.05</v>
      </c>
      <c r="I25" s="28"/>
      <c r="J25" s="79"/>
      <c r="K25" s="110"/>
    </row>
    <row r="26" spans="1:11" ht="17.25" customHeight="1">
      <c r="A26" s="1"/>
      <c r="B26" s="87" t="s">
        <v>165</v>
      </c>
      <c r="C26" s="72" t="s">
        <v>164</v>
      </c>
      <c r="D26" s="76">
        <v>2001</v>
      </c>
      <c r="E26" s="26">
        <v>12.6</v>
      </c>
      <c r="F26" s="26">
        <v>10.7</v>
      </c>
      <c r="G26" s="26">
        <v>11.9</v>
      </c>
      <c r="H26" s="26">
        <v>13</v>
      </c>
      <c r="I26" s="28"/>
      <c r="J26" s="79"/>
      <c r="K26" s="110"/>
    </row>
    <row r="27" spans="1:11" ht="17.25" customHeight="1">
      <c r="A27" s="1"/>
      <c r="B27" s="105" t="s">
        <v>242</v>
      </c>
      <c r="C27" s="72" t="s">
        <v>164</v>
      </c>
      <c r="D27" s="76">
        <v>2002</v>
      </c>
      <c r="E27" s="26">
        <v>12.45</v>
      </c>
      <c r="F27" s="26">
        <v>7.95</v>
      </c>
      <c r="G27" s="26">
        <v>11.7</v>
      </c>
      <c r="H27" s="26">
        <v>11.2</v>
      </c>
      <c r="I27" s="28"/>
      <c r="J27" s="79"/>
      <c r="K27" s="110"/>
    </row>
    <row r="28" spans="1:11" ht="17.25" customHeight="1">
      <c r="A28" s="1"/>
      <c r="B28" s="87" t="s">
        <v>167</v>
      </c>
      <c r="C28" s="72" t="s">
        <v>166</v>
      </c>
      <c r="D28" s="74">
        <v>2002</v>
      </c>
      <c r="E28" s="26">
        <v>12.1</v>
      </c>
      <c r="F28" s="26">
        <v>4.2</v>
      </c>
      <c r="G28" s="26">
        <v>10.45</v>
      </c>
      <c r="H28" s="26">
        <v>11.4</v>
      </c>
      <c r="I28" s="28"/>
      <c r="J28" s="79"/>
      <c r="K28" s="110"/>
    </row>
    <row r="29" spans="1:10" ht="17.25" customHeight="1">
      <c r="A29" s="1"/>
      <c r="B29" s="37"/>
      <c r="C29" s="41"/>
      <c r="D29" s="45"/>
      <c r="E29" s="29">
        <f>IF(SUM(E25:E28)&gt;0,LARGE(E25:E28,1)+LARGE(E25:E28,2)+LARGE(E25:E28,3))</f>
        <v>37.7</v>
      </c>
      <c r="F29" s="29">
        <f>IF(SUM(F25:F28)&gt;0,LARGE(F25:F28,1)+LARGE(F25:F28,2)+LARGE(F25:F28,3))</f>
        <v>28.4</v>
      </c>
      <c r="G29" s="29">
        <f>IF(SUM(G25:G28)&gt;0,LARGE(G25:G28,1)+LARGE(G25:G28,2)+LARGE(G25:G28,3))</f>
        <v>36.3</v>
      </c>
      <c r="H29" s="29">
        <f>IF(SUM(H25:H28)&gt;0,LARGE(H25:H28,1)+LARGE(H25:H28,2)+LARGE(H25:H28,3))</f>
        <v>37.45</v>
      </c>
      <c r="I29" s="30">
        <f>SUM(E29:H29)</f>
        <v>139.85</v>
      </c>
      <c r="J29" s="79"/>
    </row>
    <row r="30" spans="1:10" ht="6" customHeight="1">
      <c r="A30" s="1"/>
      <c r="B30" s="36"/>
      <c r="C30" s="39"/>
      <c r="D30" s="44"/>
      <c r="E30" s="27"/>
      <c r="F30" s="27"/>
      <c r="G30" s="27"/>
      <c r="H30" s="27"/>
      <c r="I30" s="28"/>
      <c r="J30" s="79"/>
    </row>
    <row r="31" spans="1:10" ht="17.25" customHeight="1">
      <c r="A31" s="1" t="s">
        <v>8</v>
      </c>
      <c r="B31" s="86" t="s">
        <v>222</v>
      </c>
      <c r="C31" s="42"/>
      <c r="D31" s="44"/>
      <c r="E31" s="27"/>
      <c r="F31" s="27"/>
      <c r="G31" s="27"/>
      <c r="H31" s="27"/>
      <c r="I31" s="28"/>
      <c r="J31" s="79"/>
    </row>
    <row r="32" spans="1:11" ht="17.25" customHeight="1">
      <c r="A32" s="1"/>
      <c r="B32" s="87" t="s">
        <v>169</v>
      </c>
      <c r="C32" s="72" t="s">
        <v>168</v>
      </c>
      <c r="D32" s="76">
        <v>2001</v>
      </c>
      <c r="E32" s="26">
        <v>11.6</v>
      </c>
      <c r="F32" s="26">
        <v>7.35</v>
      </c>
      <c r="G32" s="26">
        <v>10.8</v>
      </c>
      <c r="H32" s="26">
        <v>12.05</v>
      </c>
      <c r="I32" s="28"/>
      <c r="J32" s="79"/>
      <c r="K32" s="110"/>
    </row>
    <row r="33" spans="1:17" s="46" customFormat="1" ht="17.25" customHeight="1">
      <c r="A33" s="84"/>
      <c r="B33" s="87" t="s">
        <v>172</v>
      </c>
      <c r="C33" s="72" t="s">
        <v>171</v>
      </c>
      <c r="D33" s="76">
        <v>2001</v>
      </c>
      <c r="E33" s="26">
        <v>12.3</v>
      </c>
      <c r="F33" s="26">
        <v>11.05</v>
      </c>
      <c r="G33" s="26">
        <v>12.2</v>
      </c>
      <c r="H33" s="26">
        <v>11.05</v>
      </c>
      <c r="I33" s="28"/>
      <c r="J33" s="79"/>
      <c r="K33" s="110"/>
      <c r="Q33" s="126"/>
    </row>
    <row r="34" spans="1:11" ht="17.25" customHeight="1">
      <c r="A34" s="1"/>
      <c r="B34" s="87" t="s">
        <v>173</v>
      </c>
      <c r="C34" s="72" t="s">
        <v>73</v>
      </c>
      <c r="D34" s="76">
        <v>2002</v>
      </c>
      <c r="E34" s="26"/>
      <c r="F34" s="26">
        <v>10</v>
      </c>
      <c r="G34" s="26">
        <v>10</v>
      </c>
      <c r="H34" s="26"/>
      <c r="I34" s="28"/>
      <c r="J34" s="79"/>
      <c r="K34" s="110"/>
    </row>
    <row r="35" spans="1:11" ht="17.25" customHeight="1">
      <c r="A35" s="1"/>
      <c r="B35" s="87" t="s">
        <v>175</v>
      </c>
      <c r="C35" s="72" t="s">
        <v>174</v>
      </c>
      <c r="D35" s="76">
        <v>2003</v>
      </c>
      <c r="E35" s="26">
        <v>12.7</v>
      </c>
      <c r="F35" s="26">
        <v>8.65</v>
      </c>
      <c r="G35" s="26">
        <v>12.4</v>
      </c>
      <c r="H35" s="26">
        <v>12.3</v>
      </c>
      <c r="I35" s="28"/>
      <c r="J35" s="79"/>
      <c r="K35" s="110"/>
    </row>
    <row r="36" spans="1:10" ht="17.25" customHeight="1">
      <c r="A36" s="1"/>
      <c r="B36" s="37"/>
      <c r="C36" s="41"/>
      <c r="D36" s="45"/>
      <c r="E36" s="29">
        <f>IF(SUM(E32:E35)&gt;0,LARGE(E32:E35,1)+LARGE(E32:E35,2)+LARGE(E32:E35,3))</f>
        <v>36.6</v>
      </c>
      <c r="F36" s="29">
        <f>IF(SUM(F32:F35)&gt;0,LARGE(F32:F35,1)+LARGE(F32:F35,2)+LARGE(F32:F35,3))</f>
        <v>29.700000000000003</v>
      </c>
      <c r="G36" s="29">
        <f>IF(SUM(G32:G35)&gt;0,LARGE(G32:G35,1)+LARGE(G32:G35,2)+LARGE(G32:G35,3))</f>
        <v>35.400000000000006</v>
      </c>
      <c r="H36" s="29">
        <f>IF(SUM(H32:H35)&gt;0,LARGE(H32:H35,1)+LARGE(H32:H35,2)+LARGE(H32:H35,3))</f>
        <v>35.400000000000006</v>
      </c>
      <c r="I36" s="30">
        <f>SUM(E36:H36)</f>
        <v>137.10000000000002</v>
      </c>
      <c r="J36" s="79"/>
    </row>
    <row r="37" spans="2:10" ht="6.75" customHeight="1">
      <c r="B37" s="36"/>
      <c r="C37" s="39"/>
      <c r="D37" s="44"/>
      <c r="E37" s="27"/>
      <c r="F37" s="27"/>
      <c r="G37" s="27"/>
      <c r="H37" s="27"/>
      <c r="I37" s="28"/>
      <c r="J37" s="79"/>
    </row>
    <row r="38" spans="1:10" ht="17.25" customHeight="1">
      <c r="A38" s="1" t="s">
        <v>9</v>
      </c>
      <c r="B38" s="86" t="s">
        <v>225</v>
      </c>
      <c r="C38" s="42"/>
      <c r="D38" s="44"/>
      <c r="E38" s="27"/>
      <c r="F38" s="27"/>
      <c r="G38" s="27"/>
      <c r="H38" s="27"/>
      <c r="I38" s="28"/>
      <c r="J38" s="79"/>
    </row>
    <row r="39" spans="1:11" ht="17.25" customHeight="1">
      <c r="A39" s="1"/>
      <c r="B39" s="87" t="s">
        <v>72</v>
      </c>
      <c r="C39" s="72" t="s">
        <v>136</v>
      </c>
      <c r="D39" s="74">
        <v>2001</v>
      </c>
      <c r="E39" s="26">
        <v>12.8</v>
      </c>
      <c r="F39" s="26">
        <v>11.5</v>
      </c>
      <c r="G39" s="26">
        <v>12.65</v>
      </c>
      <c r="H39" s="26">
        <v>12</v>
      </c>
      <c r="I39" s="28"/>
      <c r="J39" s="79"/>
      <c r="K39" s="110"/>
    </row>
    <row r="40" spans="1:11" ht="17.25" customHeight="1">
      <c r="A40" s="1"/>
      <c r="B40" s="87" t="s">
        <v>72</v>
      </c>
      <c r="C40" s="72" t="s">
        <v>46</v>
      </c>
      <c r="D40" s="74">
        <v>2001</v>
      </c>
      <c r="E40" s="26">
        <v>12.5</v>
      </c>
      <c r="F40" s="26">
        <v>8</v>
      </c>
      <c r="G40" s="26">
        <v>10.1</v>
      </c>
      <c r="H40" s="26">
        <v>11.05</v>
      </c>
      <c r="I40" s="28"/>
      <c r="J40" s="79"/>
      <c r="K40" s="110"/>
    </row>
    <row r="41" spans="1:11" ht="17.25" customHeight="1">
      <c r="A41" s="1"/>
      <c r="B41" s="105" t="s">
        <v>135</v>
      </c>
      <c r="C41" s="72" t="s">
        <v>78</v>
      </c>
      <c r="D41" s="74">
        <v>2002</v>
      </c>
      <c r="E41" s="26">
        <v>12.55</v>
      </c>
      <c r="F41" s="26">
        <v>10.3</v>
      </c>
      <c r="G41" s="26">
        <v>11.75</v>
      </c>
      <c r="H41" s="26">
        <v>11.45</v>
      </c>
      <c r="I41" s="28"/>
      <c r="J41" s="79"/>
      <c r="K41" s="110"/>
    </row>
    <row r="42" spans="1:11" ht="17.25" customHeight="1">
      <c r="A42" s="1"/>
      <c r="B42" s="38"/>
      <c r="C42" s="40"/>
      <c r="D42" s="31"/>
      <c r="E42" s="26"/>
      <c r="F42" s="26"/>
      <c r="G42" s="26"/>
      <c r="H42" s="26"/>
      <c r="I42" s="28"/>
      <c r="J42" s="79"/>
      <c r="K42" s="110"/>
    </row>
    <row r="43" spans="1:11" ht="17.25" customHeight="1">
      <c r="A43" s="1"/>
      <c r="B43" s="111"/>
      <c r="C43" s="41"/>
      <c r="D43" s="45"/>
      <c r="E43" s="29">
        <f>IF(SUM(E39:E42)&gt;0,LARGE(E39:E42,1)+LARGE(E39:E42,2)+LARGE(E39:E42,3))</f>
        <v>37.85</v>
      </c>
      <c r="F43" s="29">
        <f>IF(SUM(F39:F42)&gt;0,LARGE(F39:F42,1)+LARGE(F39:F42,2)+LARGE(F39:F42,3))</f>
        <v>29.8</v>
      </c>
      <c r="G43" s="29">
        <f>IF(SUM(G39:G42)&gt;0,LARGE(G39:G42,1)+LARGE(G39:G42,2)+LARGE(G39:G42,3))</f>
        <v>34.5</v>
      </c>
      <c r="H43" s="29">
        <f>IF(SUM(H39:H42)&gt;0,LARGE(H39:H42,1)+LARGE(H39:H42,2)+LARGE(H39:H42,3))</f>
        <v>34.5</v>
      </c>
      <c r="I43" s="30">
        <f>SUM(E43:H43)</f>
        <v>136.65</v>
      </c>
      <c r="J43" s="79"/>
      <c r="K43" s="35"/>
    </row>
    <row r="44" spans="2:11" ht="6.75" customHeight="1">
      <c r="B44" s="36"/>
      <c r="C44" s="39"/>
      <c r="D44" s="44"/>
      <c r="E44" s="27"/>
      <c r="F44" s="27"/>
      <c r="G44" s="27"/>
      <c r="H44" s="27"/>
      <c r="I44" s="28"/>
      <c r="J44" s="79"/>
      <c r="K44" s="34"/>
    </row>
    <row r="45" spans="1:11" ht="17.25" customHeight="1">
      <c r="A45" s="1" t="s">
        <v>10</v>
      </c>
      <c r="B45" s="86" t="s">
        <v>226</v>
      </c>
      <c r="C45" s="42"/>
      <c r="D45" s="44"/>
      <c r="E45" s="27"/>
      <c r="F45" s="27"/>
      <c r="G45" s="27"/>
      <c r="H45" s="27"/>
      <c r="I45" s="28"/>
      <c r="J45" s="79"/>
      <c r="K45" s="34"/>
    </row>
    <row r="46" spans="1:11" ht="17.25" customHeight="1">
      <c r="A46" s="1"/>
      <c r="B46" s="77" t="s">
        <v>230</v>
      </c>
      <c r="C46" s="72" t="s">
        <v>122</v>
      </c>
      <c r="D46" s="76">
        <v>2002</v>
      </c>
      <c r="E46" s="26">
        <v>11.6</v>
      </c>
      <c r="F46" s="26">
        <v>8.45</v>
      </c>
      <c r="G46" s="26">
        <v>11.3</v>
      </c>
      <c r="H46" s="26">
        <v>10.2</v>
      </c>
      <c r="I46" s="28"/>
      <c r="J46" s="79"/>
      <c r="K46" s="110"/>
    </row>
    <row r="47" spans="1:11" ht="17.25" customHeight="1">
      <c r="A47" s="1"/>
      <c r="B47" s="77" t="s">
        <v>232</v>
      </c>
      <c r="C47" s="72" t="s">
        <v>231</v>
      </c>
      <c r="D47" s="76">
        <v>2002</v>
      </c>
      <c r="E47" s="26">
        <v>10.5</v>
      </c>
      <c r="F47" s="26">
        <v>8.95</v>
      </c>
      <c r="G47" s="26">
        <v>12.05</v>
      </c>
      <c r="H47" s="26">
        <v>10.9</v>
      </c>
      <c r="I47" s="28"/>
      <c r="J47" s="79"/>
      <c r="K47" s="110"/>
    </row>
    <row r="48" spans="1:11" ht="17.25" customHeight="1">
      <c r="A48" s="1"/>
      <c r="B48" s="77" t="s">
        <v>234</v>
      </c>
      <c r="C48" s="72" t="s">
        <v>233</v>
      </c>
      <c r="D48" s="76">
        <v>2002</v>
      </c>
      <c r="E48" s="26">
        <v>11.7</v>
      </c>
      <c r="F48" s="26">
        <v>8.9</v>
      </c>
      <c r="G48" s="26">
        <v>12.2</v>
      </c>
      <c r="H48" s="26">
        <v>12.05</v>
      </c>
      <c r="I48" s="28"/>
      <c r="J48" s="79"/>
      <c r="K48" s="110"/>
    </row>
    <row r="49" spans="1:11" ht="17.25" customHeight="1">
      <c r="A49" s="1"/>
      <c r="B49" s="77" t="s">
        <v>244</v>
      </c>
      <c r="C49" s="72" t="s">
        <v>245</v>
      </c>
      <c r="D49" s="76">
        <v>2002</v>
      </c>
      <c r="E49" s="26">
        <v>10.85</v>
      </c>
      <c r="F49" s="26">
        <v>8.9</v>
      </c>
      <c r="G49" s="26">
        <v>11</v>
      </c>
      <c r="H49" s="26">
        <v>11.05</v>
      </c>
      <c r="I49" s="28"/>
      <c r="J49" s="79"/>
      <c r="K49" s="110"/>
    </row>
    <row r="50" spans="1:10" ht="17.25" customHeight="1">
      <c r="A50" s="1"/>
      <c r="B50" s="37"/>
      <c r="C50" s="41"/>
      <c r="D50" s="45"/>
      <c r="E50" s="29">
        <f>IF(SUM(E46:E49)&gt;0,LARGE(E46:E49,1)+LARGE(E46:E49,2)+LARGE(E46:E49,3))</f>
        <v>34.15</v>
      </c>
      <c r="F50" s="29">
        <f>IF(SUM(F46:F49)&gt;0,LARGE(F46:F49,1)+LARGE(F46:F49,2)+LARGE(F46:F49,3))</f>
        <v>26.75</v>
      </c>
      <c r="G50" s="29">
        <f>IF(SUM(G46:G49)&gt;0,LARGE(G46:G49,1)+LARGE(G46:G49,2)+LARGE(G46:G49,3))</f>
        <v>35.55</v>
      </c>
      <c r="H50" s="29">
        <f>IF(SUM(H46:H49)&gt;0,LARGE(H46:H49,1)+LARGE(H46:H49,2)+LARGE(H46:H49,3))</f>
        <v>34</v>
      </c>
      <c r="I50" s="30">
        <f>SUM(E50:H50)</f>
        <v>130.45</v>
      </c>
      <c r="J50" s="79"/>
    </row>
    <row r="51" spans="2:10" ht="17.25" customHeight="1">
      <c r="B51" s="36"/>
      <c r="C51" s="39"/>
      <c r="D51" s="44"/>
      <c r="E51" s="27"/>
      <c r="F51" s="27"/>
      <c r="G51" s="27"/>
      <c r="H51" s="27"/>
      <c r="I51" s="28"/>
      <c r="J51" s="79"/>
    </row>
    <row r="52" spans="1:10" ht="17.25" customHeight="1">
      <c r="A52" s="1" t="s">
        <v>11</v>
      </c>
      <c r="B52" s="88" t="s">
        <v>108</v>
      </c>
      <c r="C52" s="42"/>
      <c r="D52" s="44"/>
      <c r="E52" s="27"/>
      <c r="F52" s="27"/>
      <c r="G52" s="27"/>
      <c r="H52" s="27"/>
      <c r="I52" s="28"/>
      <c r="J52" s="79"/>
    </row>
    <row r="53" spans="1:11" ht="17.25" customHeight="1">
      <c r="A53" s="1"/>
      <c r="B53" s="87" t="s">
        <v>107</v>
      </c>
      <c r="C53" s="72" t="s">
        <v>106</v>
      </c>
      <c r="D53" s="74">
        <v>2002</v>
      </c>
      <c r="E53" s="26">
        <v>12.5</v>
      </c>
      <c r="F53" s="26">
        <v>9.35</v>
      </c>
      <c r="G53" s="26">
        <v>10.2</v>
      </c>
      <c r="H53" s="26">
        <v>11</v>
      </c>
      <c r="I53" s="28"/>
      <c r="J53" s="79"/>
      <c r="K53" s="110"/>
    </row>
    <row r="54" spans="1:11" ht="17.25" customHeight="1">
      <c r="A54" s="1"/>
      <c r="B54" s="87" t="s">
        <v>110</v>
      </c>
      <c r="C54" s="72" t="s">
        <v>109</v>
      </c>
      <c r="D54" s="74">
        <v>2004</v>
      </c>
      <c r="E54" s="26">
        <v>11.35</v>
      </c>
      <c r="F54" s="26">
        <v>8.5</v>
      </c>
      <c r="G54" s="26">
        <v>9.9</v>
      </c>
      <c r="H54" s="26">
        <v>9.8</v>
      </c>
      <c r="I54" s="28"/>
      <c r="J54" s="79"/>
      <c r="K54" s="110"/>
    </row>
    <row r="55" spans="1:11" ht="17.25" customHeight="1">
      <c r="A55" s="1"/>
      <c r="B55" s="87" t="s">
        <v>112</v>
      </c>
      <c r="C55" s="72" t="s">
        <v>111</v>
      </c>
      <c r="D55" s="74">
        <v>2001</v>
      </c>
      <c r="E55" s="26">
        <v>12.8</v>
      </c>
      <c r="F55" s="26">
        <v>8.95</v>
      </c>
      <c r="G55" s="26">
        <v>11.05</v>
      </c>
      <c r="H55" s="26">
        <v>10.25</v>
      </c>
      <c r="I55" s="28"/>
      <c r="J55" s="79"/>
      <c r="K55" s="110"/>
    </row>
    <row r="56" spans="1:11" ht="17.25" customHeight="1">
      <c r="A56" s="1"/>
      <c r="B56" s="87" t="s">
        <v>114</v>
      </c>
      <c r="C56" s="72" t="s">
        <v>113</v>
      </c>
      <c r="D56" s="74">
        <v>2002</v>
      </c>
      <c r="E56" s="26">
        <v>12.25</v>
      </c>
      <c r="F56" s="26">
        <v>8.7</v>
      </c>
      <c r="G56" s="26">
        <v>11.4</v>
      </c>
      <c r="H56" s="26">
        <v>10.9</v>
      </c>
      <c r="I56" s="28"/>
      <c r="J56" s="79"/>
      <c r="K56" s="110"/>
    </row>
    <row r="57" spans="1:10" ht="17.25" customHeight="1">
      <c r="A57" s="1"/>
      <c r="B57" s="37"/>
      <c r="C57" s="41"/>
      <c r="D57" s="45"/>
      <c r="E57" s="29">
        <f>IF(SUM(E53:E56)&gt;0,LARGE(E53:E56,1)+LARGE(E53:E56,2)+LARGE(E53:E56,3))</f>
        <v>37.55</v>
      </c>
      <c r="F57" s="29">
        <f>IF(SUM(F53:F56)&gt;0,LARGE(F53:F56,1)+LARGE(F53:F56,2)+LARGE(F53:F56,3))</f>
        <v>26.999999999999996</v>
      </c>
      <c r="G57" s="29">
        <f>IF(SUM(G53:G56)&gt;0,LARGE(G53:G56,1)+LARGE(G53:G56,2)+LARGE(G53:G56,3))</f>
        <v>32.650000000000006</v>
      </c>
      <c r="H57" s="29">
        <f>IF(SUM(H53:H56)&gt;0,LARGE(H53:H56,1)+LARGE(H53:H56,2)+LARGE(H53:H56,3))</f>
        <v>32.15</v>
      </c>
      <c r="I57" s="30">
        <f>SUM(E57:H57)</f>
        <v>129.35</v>
      </c>
      <c r="J57" s="79"/>
    </row>
    <row r="58" spans="1:10" ht="17.25" customHeight="1">
      <c r="A58" s="85"/>
      <c r="B58" s="36"/>
      <c r="C58" s="39"/>
      <c r="D58" s="44"/>
      <c r="E58" s="27"/>
      <c r="F58" s="27"/>
      <c r="G58" s="27"/>
      <c r="H58" s="27"/>
      <c r="I58" s="28"/>
      <c r="J58" s="79"/>
    </row>
    <row r="59" spans="1:11" ht="17.25" customHeight="1">
      <c r="A59" s="1" t="s">
        <v>12</v>
      </c>
      <c r="B59" s="88" t="s">
        <v>97</v>
      </c>
      <c r="C59" s="42"/>
      <c r="D59" s="44"/>
      <c r="E59" s="27"/>
      <c r="F59" s="27"/>
      <c r="G59" s="27"/>
      <c r="H59" s="27"/>
      <c r="I59" s="28"/>
      <c r="J59" s="79"/>
      <c r="K59" s="119"/>
    </row>
    <row r="60" spans="1:11" ht="17.25" customHeight="1">
      <c r="A60" s="1"/>
      <c r="B60" s="87" t="s">
        <v>95</v>
      </c>
      <c r="C60" s="72" t="s">
        <v>94</v>
      </c>
      <c r="D60" s="75" t="s">
        <v>96</v>
      </c>
      <c r="E60" s="26">
        <v>12</v>
      </c>
      <c r="F60" s="26">
        <v>8.7</v>
      </c>
      <c r="G60" s="26">
        <v>10.6</v>
      </c>
      <c r="H60" s="26">
        <v>11.4</v>
      </c>
      <c r="I60" s="28"/>
      <c r="J60" s="79"/>
      <c r="K60" s="110"/>
    </row>
    <row r="61" spans="1:11" ht="17.25" customHeight="1">
      <c r="A61" s="1"/>
      <c r="B61" s="87" t="s">
        <v>80</v>
      </c>
      <c r="C61" s="72" t="s">
        <v>81</v>
      </c>
      <c r="D61" s="75" t="s">
        <v>98</v>
      </c>
      <c r="E61" s="26">
        <v>11.75</v>
      </c>
      <c r="F61" s="26">
        <v>8.2</v>
      </c>
      <c r="G61" s="26">
        <v>9</v>
      </c>
      <c r="H61" s="26">
        <v>11.7</v>
      </c>
      <c r="I61" s="28"/>
      <c r="J61" s="79"/>
      <c r="K61" s="110"/>
    </row>
    <row r="62" spans="1:11" ht="17.25" customHeight="1">
      <c r="A62" s="1"/>
      <c r="B62" s="87" t="s">
        <v>82</v>
      </c>
      <c r="C62" s="72" t="s">
        <v>83</v>
      </c>
      <c r="D62" s="76">
        <v>2002</v>
      </c>
      <c r="E62" s="26">
        <v>12.55</v>
      </c>
      <c r="F62" s="26">
        <v>8.45</v>
      </c>
      <c r="G62" s="26">
        <v>9.75</v>
      </c>
      <c r="H62" s="26">
        <v>11.3</v>
      </c>
      <c r="I62" s="28"/>
      <c r="J62" s="79"/>
      <c r="K62" s="110"/>
    </row>
    <row r="63" spans="1:11" ht="17.25" customHeight="1">
      <c r="A63" s="1"/>
      <c r="B63" s="87" t="s">
        <v>100</v>
      </c>
      <c r="C63" s="72" t="s">
        <v>99</v>
      </c>
      <c r="D63" s="74">
        <v>2002</v>
      </c>
      <c r="E63" s="26">
        <v>12.45</v>
      </c>
      <c r="F63" s="26">
        <v>8.6</v>
      </c>
      <c r="G63" s="26">
        <v>11.4</v>
      </c>
      <c r="H63" s="26">
        <v>11.3</v>
      </c>
      <c r="I63" s="28"/>
      <c r="J63" s="79"/>
      <c r="K63" s="110"/>
    </row>
    <row r="64" spans="1:10" ht="17.25" customHeight="1">
      <c r="A64" s="85"/>
      <c r="B64" s="37"/>
      <c r="C64" s="41"/>
      <c r="D64" s="45"/>
      <c r="E64" s="29">
        <f>IF(SUM(E60:E63)&gt;0,LARGE(E60:E63,1)+LARGE(E60:E63,2)+LARGE(E60:E63,3))</f>
        <v>37</v>
      </c>
      <c r="F64" s="29">
        <f>IF(SUM(F60:F63)&gt;0,LARGE(F60:F63,1)+LARGE(F60:F63,2)+LARGE(F60:F63,3))</f>
        <v>25.749999999999996</v>
      </c>
      <c r="G64" s="29">
        <f>IF(SUM(G60:G63)&gt;0,LARGE(G60:G63,1)+LARGE(G60:G63,2)+LARGE(G60:G63,3))</f>
        <v>31.75</v>
      </c>
      <c r="H64" s="29">
        <f>IF(SUM(H60:H63)&gt;0,LARGE(H60:H63,1)+LARGE(H60:H63,2)+LARGE(H60:H63,3))</f>
        <v>34.400000000000006</v>
      </c>
      <c r="I64" s="30">
        <f>SUM(E64:H64)</f>
        <v>128.9</v>
      </c>
      <c r="J64" s="79"/>
    </row>
    <row r="65" spans="1:10" ht="17.25" customHeight="1">
      <c r="A65" s="85"/>
      <c r="B65" s="36"/>
      <c r="C65" s="39"/>
      <c r="D65" s="44"/>
      <c r="E65" s="27"/>
      <c r="F65" s="27"/>
      <c r="G65" s="27"/>
      <c r="H65" s="27"/>
      <c r="I65" s="28"/>
      <c r="J65" s="79"/>
    </row>
    <row r="66" spans="1:10" ht="17.25" customHeight="1">
      <c r="A66" s="1" t="s">
        <v>13</v>
      </c>
      <c r="B66" s="86" t="s">
        <v>228</v>
      </c>
      <c r="C66" s="42"/>
      <c r="D66" s="44"/>
      <c r="E66" s="27"/>
      <c r="F66" s="27"/>
      <c r="G66" s="27"/>
      <c r="H66" s="27"/>
      <c r="I66" s="28"/>
      <c r="J66" s="79"/>
    </row>
    <row r="67" spans="1:11" ht="17.25" customHeight="1">
      <c r="A67" s="1"/>
      <c r="B67" s="87" t="s">
        <v>123</v>
      </c>
      <c r="C67" s="72" t="s">
        <v>122</v>
      </c>
      <c r="D67" s="76">
        <v>2003</v>
      </c>
      <c r="E67" s="26">
        <v>11.35</v>
      </c>
      <c r="F67" s="26">
        <v>8.6</v>
      </c>
      <c r="G67" s="26">
        <v>8.85</v>
      </c>
      <c r="H67" s="26">
        <v>9.95</v>
      </c>
      <c r="I67" s="28"/>
      <c r="J67" s="79"/>
      <c r="K67" s="110"/>
    </row>
    <row r="68" spans="1:11" ht="17.25" customHeight="1">
      <c r="A68" s="1"/>
      <c r="B68" s="87" t="s">
        <v>126</v>
      </c>
      <c r="C68" s="72" t="s">
        <v>125</v>
      </c>
      <c r="D68" s="76">
        <v>2002</v>
      </c>
      <c r="E68" s="26">
        <v>11.35</v>
      </c>
      <c r="F68" s="26">
        <v>8.1</v>
      </c>
      <c r="G68" s="26">
        <v>9.4</v>
      </c>
      <c r="H68" s="26">
        <v>11.4</v>
      </c>
      <c r="I68" s="28"/>
      <c r="J68" s="79"/>
      <c r="K68" s="110"/>
    </row>
    <row r="69" spans="1:11" ht="17.25" customHeight="1">
      <c r="A69" s="85"/>
      <c r="B69" s="87" t="s">
        <v>77</v>
      </c>
      <c r="C69" s="72" t="s">
        <v>127</v>
      </c>
      <c r="D69" s="76">
        <v>2002</v>
      </c>
      <c r="E69" s="26">
        <v>12.05</v>
      </c>
      <c r="F69" s="26">
        <v>8.85</v>
      </c>
      <c r="G69" s="26">
        <v>11.95</v>
      </c>
      <c r="H69" s="26">
        <v>11.2</v>
      </c>
      <c r="I69" s="28"/>
      <c r="J69" s="79"/>
      <c r="K69" s="110"/>
    </row>
    <row r="70" spans="1:11" ht="17.25" customHeight="1">
      <c r="A70" s="1"/>
      <c r="B70" s="105" t="s">
        <v>77</v>
      </c>
      <c r="C70" s="72" t="s">
        <v>243</v>
      </c>
      <c r="D70" s="76">
        <v>2005</v>
      </c>
      <c r="E70" s="26">
        <v>10.75</v>
      </c>
      <c r="F70" s="26">
        <v>8.9</v>
      </c>
      <c r="G70" s="26">
        <v>11.7</v>
      </c>
      <c r="H70" s="26">
        <v>10.15</v>
      </c>
      <c r="I70" s="28"/>
      <c r="J70" s="79"/>
      <c r="K70" s="110"/>
    </row>
    <row r="71" spans="1:10" ht="17.25" customHeight="1">
      <c r="A71" s="85"/>
      <c r="B71" s="37"/>
      <c r="C71" s="41"/>
      <c r="D71" s="45"/>
      <c r="E71" s="29">
        <f>IF(SUM(E67:E70)&gt;0,LARGE(E67:E70,1)+LARGE(E67:E70,2)+LARGE(E67:E70,3))</f>
        <v>34.75</v>
      </c>
      <c r="F71" s="29">
        <f>IF(SUM(F67:F70)&gt;0,LARGE(F67:F70,1)+LARGE(F67:F70,2)+LARGE(F67:F70,3))</f>
        <v>26.35</v>
      </c>
      <c r="G71" s="29">
        <f>IF(SUM(G67:G70)&gt;0,LARGE(G67:G70,1)+LARGE(G67:G70,2)+LARGE(G67:G70,3))</f>
        <v>33.05</v>
      </c>
      <c r="H71" s="29">
        <f>IF(SUM(H67:H70)&gt;0,LARGE(H67:H70,1)+LARGE(H67:H70,2)+LARGE(H67:H70,3))</f>
        <v>32.75</v>
      </c>
      <c r="I71" s="30">
        <f>SUM(E71:H71)</f>
        <v>126.9</v>
      </c>
      <c r="J71" s="79"/>
    </row>
    <row r="72" spans="1:10" ht="17.25" customHeight="1">
      <c r="A72" s="85"/>
      <c r="B72" s="36"/>
      <c r="C72" s="39"/>
      <c r="D72" s="44"/>
      <c r="E72" s="27"/>
      <c r="F72" s="27"/>
      <c r="G72" s="27"/>
      <c r="H72" s="27"/>
      <c r="I72" s="28"/>
      <c r="J72" s="79"/>
    </row>
    <row r="73" spans="1:10" ht="17.25" customHeight="1">
      <c r="A73" s="1" t="s">
        <v>14</v>
      </c>
      <c r="B73" s="86" t="s">
        <v>223</v>
      </c>
      <c r="C73" s="42"/>
      <c r="D73" s="44"/>
      <c r="E73" s="27"/>
      <c r="F73" s="27"/>
      <c r="G73" s="27"/>
      <c r="H73" s="27"/>
      <c r="I73" s="28"/>
      <c r="J73" s="79"/>
    </row>
    <row r="74" spans="1:11" ht="17.25" customHeight="1">
      <c r="A74" s="1"/>
      <c r="B74" s="87" t="s">
        <v>143</v>
      </c>
      <c r="C74" s="72" t="s">
        <v>142</v>
      </c>
      <c r="D74" s="76">
        <v>2003</v>
      </c>
      <c r="E74" s="26">
        <v>11.4</v>
      </c>
      <c r="F74" s="26">
        <v>7.75</v>
      </c>
      <c r="G74" s="26">
        <v>11.95</v>
      </c>
      <c r="H74" s="26">
        <v>11.4</v>
      </c>
      <c r="I74" s="28"/>
      <c r="J74" s="79"/>
      <c r="K74" s="110"/>
    </row>
    <row r="75" spans="1:11" ht="17.25" customHeight="1">
      <c r="A75" s="1"/>
      <c r="B75" s="87" t="s">
        <v>145</v>
      </c>
      <c r="C75" s="72" t="s">
        <v>122</v>
      </c>
      <c r="D75" s="76">
        <v>2003</v>
      </c>
      <c r="E75" s="26">
        <v>10.75</v>
      </c>
      <c r="F75" s="26">
        <v>8.55</v>
      </c>
      <c r="G75" s="26">
        <v>9.55</v>
      </c>
      <c r="H75" s="26">
        <v>10.45</v>
      </c>
      <c r="I75" s="28"/>
      <c r="J75" s="79"/>
      <c r="K75" s="110"/>
    </row>
    <row r="76" spans="1:11" ht="17.25" customHeight="1">
      <c r="A76" s="85"/>
      <c r="B76" s="87" t="s">
        <v>147</v>
      </c>
      <c r="C76" s="72" t="s">
        <v>146</v>
      </c>
      <c r="D76" s="76">
        <v>2003</v>
      </c>
      <c r="E76" s="26">
        <v>11.2</v>
      </c>
      <c r="F76" s="26">
        <v>9.15</v>
      </c>
      <c r="G76" s="26">
        <v>10.05</v>
      </c>
      <c r="H76" s="26">
        <v>11.3</v>
      </c>
      <c r="I76" s="28"/>
      <c r="J76" s="79"/>
      <c r="K76" s="110"/>
    </row>
    <row r="77" spans="1:11" ht="17.25" customHeight="1">
      <c r="A77" s="1"/>
      <c r="B77" s="87" t="s">
        <v>149</v>
      </c>
      <c r="C77" s="72" t="s">
        <v>148</v>
      </c>
      <c r="D77" s="76">
        <v>2004</v>
      </c>
      <c r="E77" s="26">
        <v>11</v>
      </c>
      <c r="F77" s="26">
        <v>8.55</v>
      </c>
      <c r="G77" s="26">
        <v>9.7</v>
      </c>
      <c r="H77" s="26">
        <v>10.95</v>
      </c>
      <c r="I77" s="28"/>
      <c r="J77" s="79"/>
      <c r="K77" s="110"/>
    </row>
    <row r="78" spans="1:10" ht="17.25" customHeight="1">
      <c r="A78" s="1"/>
      <c r="B78" s="37"/>
      <c r="C78" s="41"/>
      <c r="D78" s="45"/>
      <c r="E78" s="29">
        <f>IF(SUM(E74:E77)&gt;0,LARGE(E74:E77,1)+LARGE(E74:E77,2)+LARGE(E74:E77,3))</f>
        <v>33.6</v>
      </c>
      <c r="F78" s="29">
        <f>IF(SUM(F74:F77)&gt;0,LARGE(F74:F77,1)+LARGE(F74:F77,2)+LARGE(F74:F77,3))</f>
        <v>26.250000000000004</v>
      </c>
      <c r="G78" s="29">
        <f>IF(SUM(G74:G77)&gt;0,LARGE(G74:G77,1)+LARGE(G74:G77,2)+LARGE(G74:G77,3))</f>
        <v>31.7</v>
      </c>
      <c r="H78" s="29">
        <f>IF(SUM(H74:H77)&gt;0,LARGE(H74:H77,1)+LARGE(H74:H77,2)+LARGE(H74:H77,3))</f>
        <v>33.650000000000006</v>
      </c>
      <c r="I78" s="30">
        <f>SUM(E78:H78)</f>
        <v>125.20000000000002</v>
      </c>
      <c r="J78" s="79"/>
    </row>
    <row r="79" spans="1:10" ht="17.25" customHeight="1">
      <c r="A79" s="85"/>
      <c r="B79" s="112"/>
      <c r="C79" s="39"/>
      <c r="D79" s="44"/>
      <c r="E79" s="27"/>
      <c r="F79" s="27"/>
      <c r="G79" s="27"/>
      <c r="H79" s="27"/>
      <c r="I79" s="28"/>
      <c r="J79" s="79"/>
    </row>
    <row r="80" spans="1:10" ht="17.25" customHeight="1">
      <c r="A80" s="1" t="s">
        <v>36</v>
      </c>
      <c r="B80" s="86" t="s">
        <v>221</v>
      </c>
      <c r="C80" s="42"/>
      <c r="D80" s="44"/>
      <c r="E80" s="27"/>
      <c r="F80" s="27"/>
      <c r="G80" s="27"/>
      <c r="H80" s="27"/>
      <c r="I80" s="28"/>
      <c r="J80" s="79"/>
    </row>
    <row r="81" spans="1:11" ht="17.25" customHeight="1">
      <c r="A81" s="1"/>
      <c r="B81" s="87" t="s">
        <v>186</v>
      </c>
      <c r="C81" s="72" t="s">
        <v>185</v>
      </c>
      <c r="D81" s="74">
        <v>2002</v>
      </c>
      <c r="E81" s="26">
        <v>11.85</v>
      </c>
      <c r="F81" s="26">
        <v>9.25</v>
      </c>
      <c r="G81" s="26">
        <v>11.6</v>
      </c>
      <c r="H81" s="26">
        <v>10.2</v>
      </c>
      <c r="I81" s="28"/>
      <c r="J81" s="79"/>
      <c r="K81" s="110"/>
    </row>
    <row r="82" spans="1:11" ht="17.25" customHeight="1">
      <c r="A82" s="85"/>
      <c r="B82" s="87" t="s">
        <v>189</v>
      </c>
      <c r="C82" s="72" t="s">
        <v>188</v>
      </c>
      <c r="D82" s="76">
        <v>2001</v>
      </c>
      <c r="E82" s="26">
        <v>12.5</v>
      </c>
      <c r="F82" s="26">
        <v>9</v>
      </c>
      <c r="G82" s="26">
        <v>10.4</v>
      </c>
      <c r="H82" s="26">
        <v>12.05</v>
      </c>
      <c r="I82" s="28"/>
      <c r="J82" s="79"/>
      <c r="K82" s="110"/>
    </row>
    <row r="83" spans="1:11" ht="17.25" customHeight="1">
      <c r="A83" s="1"/>
      <c r="B83" s="87" t="s">
        <v>190</v>
      </c>
      <c r="C83" s="72" t="s">
        <v>40</v>
      </c>
      <c r="D83" s="74">
        <v>2003</v>
      </c>
      <c r="E83" s="26">
        <v>10.75</v>
      </c>
      <c r="F83" s="26">
        <v>8.45</v>
      </c>
      <c r="G83" s="26">
        <v>9.25</v>
      </c>
      <c r="H83" s="26">
        <v>9.6</v>
      </c>
      <c r="I83" s="28"/>
      <c r="J83" s="79"/>
      <c r="K83" s="110"/>
    </row>
    <row r="84" spans="1:11" ht="17.25" customHeight="1">
      <c r="A84" s="1"/>
      <c r="B84" s="82" t="s">
        <v>42</v>
      </c>
      <c r="C84" s="83" t="s">
        <v>137</v>
      </c>
      <c r="D84" s="109" t="s">
        <v>98</v>
      </c>
      <c r="E84" s="26">
        <v>10.4</v>
      </c>
      <c r="F84" s="26">
        <v>1.75</v>
      </c>
      <c r="G84" s="26">
        <v>9.15</v>
      </c>
      <c r="H84" s="26">
        <v>9.3</v>
      </c>
      <c r="I84" s="28"/>
      <c r="J84" s="79"/>
      <c r="K84" s="110"/>
    </row>
    <row r="85" spans="1:10" ht="17.25" customHeight="1">
      <c r="A85" s="85"/>
      <c r="B85" s="37"/>
      <c r="C85" s="41"/>
      <c r="D85" s="45"/>
      <c r="E85" s="29">
        <f>IF(SUM(E81:E84)&gt;0,LARGE(E81:E84,1)+LARGE(E81:E84,2)+LARGE(E81:E84,3))</f>
        <v>35.1</v>
      </c>
      <c r="F85" s="29">
        <f>IF(SUM(F81:F84)&gt;0,LARGE(F81:F84,1)+LARGE(F81:F84,2)+LARGE(F81:F84,3))</f>
        <v>26.7</v>
      </c>
      <c r="G85" s="29">
        <f>IF(SUM(G81:G84)&gt;0,LARGE(G81:G84,1)+LARGE(G81:G84,2)+LARGE(G81:G84,3))</f>
        <v>31.25</v>
      </c>
      <c r="H85" s="29">
        <f>IF(SUM(H81:H84)&gt;0,LARGE(H81:H84,1)+LARGE(H81:H84,2)+LARGE(H81:H84,3))</f>
        <v>31.85</v>
      </c>
      <c r="I85" s="30">
        <f>SUM(E85:H85)</f>
        <v>124.9</v>
      </c>
      <c r="J85" s="79"/>
    </row>
    <row r="86" spans="1:10" ht="17.25" customHeight="1">
      <c r="A86" s="85"/>
      <c r="B86" s="36"/>
      <c r="C86" s="39"/>
      <c r="D86" s="44"/>
      <c r="E86" s="27"/>
      <c r="F86" s="27"/>
      <c r="G86" s="27"/>
      <c r="H86" s="27"/>
      <c r="I86" s="28"/>
      <c r="J86" s="79"/>
    </row>
    <row r="87" spans="1:10" ht="17.25" customHeight="1">
      <c r="A87" s="1" t="s">
        <v>47</v>
      </c>
      <c r="B87" s="88" t="s">
        <v>102</v>
      </c>
      <c r="C87" s="42"/>
      <c r="D87" s="44"/>
      <c r="E87" s="27"/>
      <c r="F87" s="27"/>
      <c r="G87" s="27"/>
      <c r="H87" s="27"/>
      <c r="I87" s="28"/>
      <c r="J87" s="79"/>
    </row>
    <row r="88" spans="1:11" ht="17.25" customHeight="1">
      <c r="A88" s="1"/>
      <c r="B88" s="105" t="s">
        <v>247</v>
      </c>
      <c r="C88" s="72" t="s">
        <v>248</v>
      </c>
      <c r="D88" s="75" t="s">
        <v>98</v>
      </c>
      <c r="E88" s="26">
        <v>11.4</v>
      </c>
      <c r="F88" s="26">
        <v>8.85</v>
      </c>
      <c r="G88" s="26">
        <v>11.05</v>
      </c>
      <c r="H88" s="26">
        <v>10.4</v>
      </c>
      <c r="I88" s="28"/>
      <c r="J88" s="79"/>
      <c r="K88" s="110"/>
    </row>
    <row r="89" spans="1:11" ht="17.25" customHeight="1">
      <c r="A89" s="1"/>
      <c r="B89" s="87" t="s">
        <v>104</v>
      </c>
      <c r="C89" s="72" t="s">
        <v>103</v>
      </c>
      <c r="D89" s="75" t="s">
        <v>98</v>
      </c>
      <c r="E89" s="26">
        <v>12</v>
      </c>
      <c r="F89" s="26">
        <v>8.1</v>
      </c>
      <c r="G89" s="26">
        <v>10.6</v>
      </c>
      <c r="H89" s="26">
        <v>11.5</v>
      </c>
      <c r="I89" s="28"/>
      <c r="J89" s="79"/>
      <c r="K89" s="110"/>
    </row>
    <row r="90" spans="1:11" ht="17.25" customHeight="1">
      <c r="A90" s="1"/>
      <c r="B90" s="87" t="s">
        <v>105</v>
      </c>
      <c r="C90" s="72" t="s">
        <v>101</v>
      </c>
      <c r="D90" s="75" t="s">
        <v>98</v>
      </c>
      <c r="E90" s="26">
        <v>11.25</v>
      </c>
      <c r="F90" s="26">
        <v>8.6</v>
      </c>
      <c r="G90" s="26">
        <v>9.5</v>
      </c>
      <c r="H90" s="26">
        <v>10</v>
      </c>
      <c r="I90" s="28"/>
      <c r="J90" s="79"/>
      <c r="K90" s="110"/>
    </row>
    <row r="91" spans="1:11" ht="17.25" customHeight="1">
      <c r="A91" s="1"/>
      <c r="B91" s="87" t="s">
        <v>74</v>
      </c>
      <c r="C91" s="72" t="s">
        <v>75</v>
      </c>
      <c r="D91" s="76">
        <v>2002</v>
      </c>
      <c r="E91" s="26">
        <v>9.15</v>
      </c>
      <c r="F91" s="26"/>
      <c r="G91" s="26"/>
      <c r="H91" s="26">
        <v>11.2</v>
      </c>
      <c r="I91" s="28"/>
      <c r="J91" s="79"/>
      <c r="K91" s="110"/>
    </row>
    <row r="92" spans="1:10" ht="17.25" customHeight="1">
      <c r="A92" s="85"/>
      <c r="B92" s="37"/>
      <c r="C92" s="41"/>
      <c r="D92" s="45"/>
      <c r="E92" s="29">
        <f>IF(SUM(E88:E91)&gt;0,LARGE(E88:E91,1)+LARGE(E88:E91,2)+LARGE(E88:E91,3))</f>
        <v>34.65</v>
      </c>
      <c r="F92" s="29">
        <f>IF(SUM(F88:F91)&gt;0,LARGE(F88:F91,1)+LARGE(F88:F91,2)+LARGE(F88:F91,3))</f>
        <v>25.549999999999997</v>
      </c>
      <c r="G92" s="29">
        <f>IF(SUM(G88:G91)&gt;0,LARGE(G88:G91,1)+LARGE(G88:G91,2)+LARGE(G88:G91,3))</f>
        <v>31.15</v>
      </c>
      <c r="H92" s="29">
        <f>IF(SUM(H88:H91)&gt;0,LARGE(H88:H91,1)+LARGE(H88:H91,2)+LARGE(H88:H91,3))</f>
        <v>33.1</v>
      </c>
      <c r="I92" s="30">
        <f>SUM(E92:H92)</f>
        <v>124.44999999999999</v>
      </c>
      <c r="J92" s="79"/>
    </row>
    <row r="93" spans="1:10" ht="17.25" customHeight="1">
      <c r="A93" s="85"/>
      <c r="B93" s="36"/>
      <c r="C93" s="39"/>
      <c r="D93" s="44"/>
      <c r="E93" s="27"/>
      <c r="F93" s="27"/>
      <c r="G93" s="27"/>
      <c r="H93" s="27"/>
      <c r="I93" s="28"/>
      <c r="J93" s="79"/>
    </row>
    <row r="94" spans="1:11" ht="17.25" customHeight="1">
      <c r="A94" s="1" t="s">
        <v>15</v>
      </c>
      <c r="B94" s="86" t="s">
        <v>229</v>
      </c>
      <c r="C94" s="42"/>
      <c r="D94" s="44"/>
      <c r="E94" s="27"/>
      <c r="F94" s="27"/>
      <c r="G94" s="27"/>
      <c r="H94" s="27"/>
      <c r="I94" s="28"/>
      <c r="J94" s="79"/>
      <c r="K94" s="15"/>
    </row>
    <row r="95" spans="1:11" ht="17.25" customHeight="1">
      <c r="A95" s="1"/>
      <c r="B95" s="87" t="s">
        <v>115</v>
      </c>
      <c r="C95" s="72" t="s">
        <v>40</v>
      </c>
      <c r="D95" s="76">
        <v>2001</v>
      </c>
      <c r="E95" s="26">
        <v>11.1</v>
      </c>
      <c r="F95" s="26">
        <v>8.5</v>
      </c>
      <c r="G95" s="26">
        <v>8.85</v>
      </c>
      <c r="H95" s="26">
        <v>9.5</v>
      </c>
      <c r="I95" s="28"/>
      <c r="J95" s="79"/>
      <c r="K95" s="110"/>
    </row>
    <row r="96" spans="1:11" ht="17.25" customHeight="1">
      <c r="A96" s="1"/>
      <c r="B96" s="87" t="s">
        <v>117</v>
      </c>
      <c r="C96" s="72" t="s">
        <v>44</v>
      </c>
      <c r="D96" s="74">
        <v>2001</v>
      </c>
      <c r="E96" s="26">
        <v>12.35</v>
      </c>
      <c r="F96" s="26">
        <v>9.5</v>
      </c>
      <c r="G96" s="26">
        <v>11.65</v>
      </c>
      <c r="H96" s="26">
        <v>10.85</v>
      </c>
      <c r="I96" s="28"/>
      <c r="J96" s="79"/>
      <c r="K96" s="110"/>
    </row>
    <row r="97" spans="1:11" ht="17.25" customHeight="1">
      <c r="A97" s="1"/>
      <c r="B97" s="87" t="s">
        <v>119</v>
      </c>
      <c r="C97" s="72" t="s">
        <v>118</v>
      </c>
      <c r="D97" s="74">
        <v>2003</v>
      </c>
      <c r="E97" s="26">
        <v>10.55</v>
      </c>
      <c r="F97" s="26">
        <v>6.3</v>
      </c>
      <c r="G97" s="26">
        <v>9.95</v>
      </c>
      <c r="H97" s="26">
        <v>9.1</v>
      </c>
      <c r="I97" s="28"/>
      <c r="J97" s="79"/>
      <c r="K97" s="110"/>
    </row>
    <row r="98" spans="1:11" ht="17.25" customHeight="1">
      <c r="A98" s="1"/>
      <c r="B98" s="87" t="s">
        <v>121</v>
      </c>
      <c r="C98" s="72" t="s">
        <v>120</v>
      </c>
      <c r="D98" s="74">
        <v>2003</v>
      </c>
      <c r="E98" s="26">
        <v>10.65</v>
      </c>
      <c r="F98" s="26">
        <v>6.8</v>
      </c>
      <c r="G98" s="26">
        <v>10.2</v>
      </c>
      <c r="H98" s="26">
        <v>9.55</v>
      </c>
      <c r="I98" s="28"/>
      <c r="J98" s="79"/>
      <c r="K98" s="110"/>
    </row>
    <row r="99" spans="1:10" ht="17.25" customHeight="1">
      <c r="A99" s="1"/>
      <c r="B99" s="37"/>
      <c r="C99" s="41"/>
      <c r="D99" s="45"/>
      <c r="E99" s="29">
        <f>IF(SUM(E95:E98)&gt;0,LARGE(E95:E98,1)+LARGE(E95:E98,2)+LARGE(E95:E98,3))</f>
        <v>34.1</v>
      </c>
      <c r="F99" s="29">
        <f>IF(SUM(F95:F98)&gt;0,LARGE(F95:F98,1)+LARGE(F95:F98,2)+LARGE(F95:F98,3))</f>
        <v>24.8</v>
      </c>
      <c r="G99" s="29">
        <f>IF(SUM(G95:G98)&gt;0,LARGE(G95:G98,1)+LARGE(G95:G98,2)+LARGE(G95:G98,3))</f>
        <v>31.8</v>
      </c>
      <c r="H99" s="29">
        <f>IF(SUM(H95:H98)&gt;0,LARGE(H95:H98,1)+LARGE(H95:H98,2)+LARGE(H95:H98,3))</f>
        <v>29.9</v>
      </c>
      <c r="I99" s="30">
        <f>SUM(E99:H99)</f>
        <v>120.6</v>
      </c>
      <c r="J99" s="79"/>
    </row>
    <row r="100" spans="1:10" ht="17.25" customHeight="1">
      <c r="A100" s="85"/>
      <c r="B100" s="36"/>
      <c r="C100" s="39"/>
      <c r="D100" s="44"/>
      <c r="E100" s="27"/>
      <c r="F100" s="27"/>
      <c r="G100" s="27"/>
      <c r="H100" s="27"/>
      <c r="I100" s="28"/>
      <c r="J100" s="79"/>
    </row>
    <row r="101" spans="1:11" ht="17.25" customHeight="1">
      <c r="A101" s="1" t="s">
        <v>16</v>
      </c>
      <c r="B101" s="86" t="s">
        <v>220</v>
      </c>
      <c r="C101" s="42"/>
      <c r="D101" s="44"/>
      <c r="E101" s="27"/>
      <c r="F101" s="27"/>
      <c r="G101" s="27"/>
      <c r="H101" s="27"/>
      <c r="I101" s="28"/>
      <c r="J101" s="79"/>
      <c r="K101" s="15"/>
    </row>
    <row r="102" spans="1:11" ht="17.25" customHeight="1">
      <c r="A102" s="1"/>
      <c r="B102" s="87" t="s">
        <v>76</v>
      </c>
      <c r="C102" s="72" t="s">
        <v>40</v>
      </c>
      <c r="D102" s="76">
        <v>2001</v>
      </c>
      <c r="E102" s="26">
        <v>10.65</v>
      </c>
      <c r="F102" s="26">
        <v>7.6</v>
      </c>
      <c r="G102" s="26">
        <v>10.2</v>
      </c>
      <c r="H102" s="26">
        <v>9.7</v>
      </c>
      <c r="I102" s="28"/>
      <c r="J102" s="79"/>
      <c r="K102" s="110"/>
    </row>
    <row r="103" spans="1:11" ht="17.25" customHeight="1">
      <c r="A103" s="1"/>
      <c r="B103" s="87" t="s">
        <v>192</v>
      </c>
      <c r="C103" s="72" t="s">
        <v>146</v>
      </c>
      <c r="D103" s="76">
        <v>2001</v>
      </c>
      <c r="E103" s="26">
        <v>11.2</v>
      </c>
      <c r="F103" s="26">
        <v>7.75</v>
      </c>
      <c r="G103" s="26">
        <v>10.6</v>
      </c>
      <c r="H103" s="26">
        <v>10.1</v>
      </c>
      <c r="I103" s="28"/>
      <c r="J103" s="79"/>
      <c r="K103" s="110"/>
    </row>
    <row r="104" spans="1:17" s="47" customFormat="1" ht="17.25" customHeight="1">
      <c r="A104" s="84"/>
      <c r="B104" s="87" t="s">
        <v>193</v>
      </c>
      <c r="C104" s="72" t="s">
        <v>122</v>
      </c>
      <c r="D104" s="76">
        <v>2002</v>
      </c>
      <c r="E104" s="26">
        <v>10.35</v>
      </c>
      <c r="F104" s="26">
        <v>7.8</v>
      </c>
      <c r="G104" s="26">
        <v>9.55</v>
      </c>
      <c r="H104" s="26">
        <v>9.15</v>
      </c>
      <c r="I104" s="28"/>
      <c r="J104" s="79"/>
      <c r="K104" s="110"/>
      <c r="Q104" s="127"/>
    </row>
    <row r="105" spans="1:11" ht="17.25" customHeight="1">
      <c r="A105" s="1"/>
      <c r="B105" s="87" t="s">
        <v>195</v>
      </c>
      <c r="C105" s="72" t="s">
        <v>194</v>
      </c>
      <c r="D105" s="76">
        <v>2003</v>
      </c>
      <c r="E105" s="26">
        <v>11</v>
      </c>
      <c r="F105" s="26">
        <v>3.7</v>
      </c>
      <c r="G105" s="26">
        <v>10.1</v>
      </c>
      <c r="H105" s="26">
        <v>10.65</v>
      </c>
      <c r="I105" s="28"/>
      <c r="J105" s="79"/>
      <c r="K105" s="110"/>
    </row>
    <row r="106" spans="1:11" ht="17.25" customHeight="1">
      <c r="A106" s="1"/>
      <c r="B106" s="37"/>
      <c r="C106" s="41"/>
      <c r="D106" s="45"/>
      <c r="E106" s="29">
        <f>IF(SUM(E102:E105)&gt;0,LARGE(E102:E105,1)+LARGE(E102:E105,2)+LARGE(E102:E105,3))</f>
        <v>32.85</v>
      </c>
      <c r="F106" s="29">
        <f>IF(SUM(F102:F105)&gt;0,LARGE(F102:F105,1)+LARGE(F102:F105,2)+LARGE(F102:F105,3))</f>
        <v>23.15</v>
      </c>
      <c r="G106" s="29">
        <f>IF(SUM(G102:G105)&gt;0,LARGE(G102:G105,1)+LARGE(G102:G105,2)+LARGE(G102:G105,3))</f>
        <v>30.9</v>
      </c>
      <c r="H106" s="29">
        <f>IF(SUM(H102:H105)&gt;0,LARGE(H102:H105,1)+LARGE(H102:H105,2)+LARGE(H102:H105,3))</f>
        <v>30.45</v>
      </c>
      <c r="I106" s="30">
        <f>SUM(E106:H106)</f>
        <v>117.35000000000001</v>
      </c>
      <c r="J106" s="79"/>
      <c r="K106" s="15"/>
    </row>
    <row r="107" spans="1:11" ht="17.25" customHeight="1">
      <c r="A107" s="85"/>
      <c r="B107" s="36"/>
      <c r="C107" s="39"/>
      <c r="D107" s="44"/>
      <c r="E107" s="27"/>
      <c r="F107" s="27"/>
      <c r="G107" s="27"/>
      <c r="H107" s="27"/>
      <c r="I107" s="28"/>
      <c r="J107" s="79"/>
      <c r="K107" s="33"/>
    </row>
    <row r="108" spans="1:11" ht="17.25" customHeight="1">
      <c r="A108" s="85" t="s">
        <v>17</v>
      </c>
      <c r="B108" s="86" t="s">
        <v>178</v>
      </c>
      <c r="C108" s="42"/>
      <c r="D108" s="44"/>
      <c r="E108" s="27"/>
      <c r="F108" s="27"/>
      <c r="G108" s="27"/>
      <c r="H108" s="27"/>
      <c r="I108" s="28"/>
      <c r="J108" s="79"/>
      <c r="K108" s="7"/>
    </row>
    <row r="109" spans="1:11" ht="17.25" customHeight="1">
      <c r="A109" s="85"/>
      <c r="B109" s="87" t="s">
        <v>177</v>
      </c>
      <c r="C109" s="72" t="s">
        <v>176</v>
      </c>
      <c r="D109" s="76">
        <v>2001</v>
      </c>
      <c r="E109" s="26">
        <v>12.6</v>
      </c>
      <c r="F109" s="26">
        <v>1.45</v>
      </c>
      <c r="G109" s="26">
        <v>10.5</v>
      </c>
      <c r="H109" s="26">
        <v>10.1</v>
      </c>
      <c r="I109" s="28"/>
      <c r="J109" s="79"/>
      <c r="K109" s="110"/>
    </row>
    <row r="110" spans="1:11" ht="17.25" customHeight="1">
      <c r="A110" s="85"/>
      <c r="B110" s="87" t="s">
        <v>180</v>
      </c>
      <c r="C110" s="72" t="s">
        <v>179</v>
      </c>
      <c r="D110" s="76">
        <v>2002</v>
      </c>
      <c r="E110" s="26">
        <v>10.65</v>
      </c>
      <c r="F110" s="26">
        <v>7.5</v>
      </c>
      <c r="G110" s="26">
        <v>9.9</v>
      </c>
      <c r="H110" s="26">
        <v>9.65</v>
      </c>
      <c r="I110" s="28"/>
      <c r="J110" s="79"/>
      <c r="K110" s="110"/>
    </row>
    <row r="111" spans="1:11" ht="17.25" customHeight="1">
      <c r="A111" s="85"/>
      <c r="B111" s="87" t="s">
        <v>182</v>
      </c>
      <c r="C111" s="72" t="s">
        <v>181</v>
      </c>
      <c r="D111" s="76">
        <v>2003</v>
      </c>
      <c r="E111" s="26">
        <v>10.65</v>
      </c>
      <c r="F111" s="26">
        <v>7.25</v>
      </c>
      <c r="G111" s="26">
        <v>11.45</v>
      </c>
      <c r="H111" s="26">
        <v>10.5</v>
      </c>
      <c r="I111" s="28"/>
      <c r="J111" s="79"/>
      <c r="K111" s="110"/>
    </row>
    <row r="112" spans="1:11" ht="17.25" customHeight="1">
      <c r="A112" s="85"/>
      <c r="B112" s="87" t="s">
        <v>184</v>
      </c>
      <c r="C112" s="72" t="s">
        <v>183</v>
      </c>
      <c r="D112" s="76">
        <v>2004</v>
      </c>
      <c r="E112" s="26">
        <v>10.45</v>
      </c>
      <c r="F112" s="26">
        <v>3.1</v>
      </c>
      <c r="G112" s="26">
        <v>9.7</v>
      </c>
      <c r="H112" s="26">
        <v>9.4</v>
      </c>
      <c r="I112" s="28"/>
      <c r="J112" s="79"/>
      <c r="K112" s="110"/>
    </row>
    <row r="113" spans="1:11" ht="17.25" customHeight="1">
      <c r="A113" s="85"/>
      <c r="B113" s="37"/>
      <c r="C113" s="41"/>
      <c r="D113" s="45"/>
      <c r="E113" s="29">
        <f>IF(SUM(E109:E112)&gt;0,LARGE(E109:E112,1)+LARGE(E109:E112,2)+LARGE(E109:E112,3))</f>
        <v>33.9</v>
      </c>
      <c r="F113" s="29">
        <f>IF(SUM(F109:F112)&gt;0,LARGE(F109:F112,1)+LARGE(F109:F112,2)+LARGE(F109:F112,3))</f>
        <v>17.85</v>
      </c>
      <c r="G113" s="29">
        <f>IF(SUM(G109:G112)&gt;0,LARGE(G109:G112,1)+LARGE(G109:G112,2)+LARGE(G109:G112,3))</f>
        <v>31.85</v>
      </c>
      <c r="H113" s="29">
        <f>IF(SUM(H109:H112)&gt;0,LARGE(H109:H112,1)+LARGE(H109:H112,2)+LARGE(H109:H112,3))</f>
        <v>30.25</v>
      </c>
      <c r="I113" s="30">
        <f>SUM(E113:H113)</f>
        <v>113.85</v>
      </c>
      <c r="J113" s="79"/>
      <c r="K113" s="15"/>
    </row>
    <row r="114" spans="1:11" ht="17.25" customHeight="1">
      <c r="A114" s="85"/>
      <c r="B114" s="36"/>
      <c r="C114" s="39"/>
      <c r="D114" s="44"/>
      <c r="E114" s="27"/>
      <c r="F114" s="27"/>
      <c r="G114" s="27"/>
      <c r="H114" s="27"/>
      <c r="I114" s="28"/>
      <c r="J114" s="79"/>
      <c r="K114" s="15"/>
    </row>
    <row r="115" spans="1:10" ht="18" customHeight="1">
      <c r="A115" s="85" t="s">
        <v>49</v>
      </c>
      <c r="B115" s="107" t="s">
        <v>246</v>
      </c>
      <c r="C115" s="42"/>
      <c r="D115" s="44"/>
      <c r="E115" s="27"/>
      <c r="F115" s="27"/>
      <c r="G115" s="27"/>
      <c r="H115" s="27"/>
      <c r="I115" s="28"/>
      <c r="J115" s="79"/>
    </row>
    <row r="116" spans="1:11" ht="18" customHeight="1">
      <c r="A116" s="85"/>
      <c r="B116" s="87" t="s">
        <v>86</v>
      </c>
      <c r="C116" s="72" t="s">
        <v>85</v>
      </c>
      <c r="D116" s="73" t="s">
        <v>87</v>
      </c>
      <c r="E116" s="26">
        <v>10.7</v>
      </c>
      <c r="F116" s="26">
        <v>5.75</v>
      </c>
      <c r="G116" s="26">
        <v>10.3</v>
      </c>
      <c r="H116" s="26">
        <v>9.05</v>
      </c>
      <c r="I116" s="28"/>
      <c r="J116" s="79"/>
      <c r="K116" s="110"/>
    </row>
    <row r="117" spans="1:11" ht="18" customHeight="1">
      <c r="A117" s="85"/>
      <c r="B117" s="87" t="s">
        <v>89</v>
      </c>
      <c r="C117" s="72" t="s">
        <v>88</v>
      </c>
      <c r="D117" s="74">
        <v>2004</v>
      </c>
      <c r="E117" s="26">
        <v>10.6</v>
      </c>
      <c r="F117" s="26">
        <v>2.75</v>
      </c>
      <c r="G117" s="26">
        <v>8.7</v>
      </c>
      <c r="H117" s="26">
        <v>9</v>
      </c>
      <c r="I117" s="28"/>
      <c r="J117" s="79"/>
      <c r="K117" s="110"/>
    </row>
    <row r="118" spans="1:11" ht="18" customHeight="1">
      <c r="A118" s="85"/>
      <c r="B118" s="87" t="s">
        <v>91</v>
      </c>
      <c r="C118" s="72" t="s">
        <v>90</v>
      </c>
      <c r="D118" s="74">
        <v>2002</v>
      </c>
      <c r="E118" s="26">
        <v>10.35</v>
      </c>
      <c r="F118" s="26">
        <v>8.15</v>
      </c>
      <c r="G118" s="26">
        <v>9.2</v>
      </c>
      <c r="H118" s="26">
        <v>8.05</v>
      </c>
      <c r="I118" s="28"/>
      <c r="J118" s="79"/>
      <c r="K118" s="110"/>
    </row>
    <row r="119" spans="1:11" ht="18" customHeight="1">
      <c r="A119" s="85"/>
      <c r="B119" s="87" t="s">
        <v>93</v>
      </c>
      <c r="C119" s="72" t="s">
        <v>92</v>
      </c>
      <c r="D119" s="73" t="s">
        <v>87</v>
      </c>
      <c r="E119" s="26">
        <v>12.35</v>
      </c>
      <c r="F119" s="26">
        <v>8.35</v>
      </c>
      <c r="G119" s="26">
        <v>9.7</v>
      </c>
      <c r="H119" s="26">
        <v>10.55</v>
      </c>
      <c r="I119" s="28"/>
      <c r="J119" s="79"/>
      <c r="K119" s="110"/>
    </row>
    <row r="120" spans="1:10" ht="18" customHeight="1">
      <c r="A120" s="85"/>
      <c r="B120" s="37"/>
      <c r="C120" s="41"/>
      <c r="D120" s="45"/>
      <c r="E120" s="29">
        <f>IF(SUM(E116:E119)&gt;0,LARGE(E116:E119,1)+LARGE(E116:E119,2)+LARGE(E116:E119,3))</f>
        <v>33.65</v>
      </c>
      <c r="F120" s="29">
        <f>IF(SUM(F116:F119)&gt;0,LARGE(F116:F119,1)+LARGE(F116:F119,2)+LARGE(F116:F119,3))</f>
        <v>22.25</v>
      </c>
      <c r="G120" s="29">
        <f>IF(SUM(G116:G119)&gt;0,LARGE(G116:G119,1)+LARGE(G116:G119,2)+LARGE(G116:G119,3))</f>
        <v>29.2</v>
      </c>
      <c r="H120" s="29">
        <f>IF(SUM(H116:H119)&gt;0,LARGE(H116:H119,1)+LARGE(H116:H119,2)+LARGE(H116:H119,3))</f>
        <v>28.6</v>
      </c>
      <c r="I120" s="30">
        <f>SUM(E120:H120)</f>
        <v>113.69999999999999</v>
      </c>
      <c r="J120" s="79"/>
    </row>
    <row r="121" spans="1:10" ht="18" customHeight="1">
      <c r="A121" s="85"/>
      <c r="B121" s="36"/>
      <c r="C121" s="39"/>
      <c r="D121" s="44"/>
      <c r="E121" s="27"/>
      <c r="F121" s="27"/>
      <c r="G121" s="27"/>
      <c r="H121" s="27"/>
      <c r="I121" s="28"/>
      <c r="J121" s="79"/>
    </row>
    <row r="122" spans="1:10" ht="15.75">
      <c r="A122" s="85" t="s">
        <v>18</v>
      </c>
      <c r="B122" s="86" t="s">
        <v>157</v>
      </c>
      <c r="C122" s="42"/>
      <c r="D122" s="44"/>
      <c r="E122" s="27"/>
      <c r="F122" s="27"/>
      <c r="G122" s="27"/>
      <c r="H122" s="27"/>
      <c r="I122" s="113" t="s">
        <v>252</v>
      </c>
      <c r="J122" s="79"/>
    </row>
    <row r="123" spans="2:11" ht="18">
      <c r="B123" s="87" t="s">
        <v>156</v>
      </c>
      <c r="C123" s="72" t="s">
        <v>148</v>
      </c>
      <c r="D123" s="74">
        <v>2001</v>
      </c>
      <c r="E123" s="26">
        <v>10.9</v>
      </c>
      <c r="F123" s="26">
        <v>8.45</v>
      </c>
      <c r="G123" s="26">
        <v>9.7</v>
      </c>
      <c r="H123" s="26">
        <v>10.15</v>
      </c>
      <c r="I123" s="28"/>
      <c r="J123" s="79"/>
      <c r="K123" s="110"/>
    </row>
    <row r="124" spans="2:11" ht="18">
      <c r="B124" s="105" t="s">
        <v>250</v>
      </c>
      <c r="C124" s="102" t="s">
        <v>251</v>
      </c>
      <c r="D124" s="74">
        <v>2001</v>
      </c>
      <c r="E124" s="26">
        <v>10.4</v>
      </c>
      <c r="F124" s="26">
        <v>4.2</v>
      </c>
      <c r="G124" s="26">
        <v>9.85</v>
      </c>
      <c r="H124" s="26">
        <v>9.6</v>
      </c>
      <c r="I124" s="28"/>
      <c r="J124" s="79"/>
      <c r="K124" s="110"/>
    </row>
    <row r="125" spans="2:11" ht="18">
      <c r="B125" s="87" t="s">
        <v>158</v>
      </c>
      <c r="C125" s="72" t="s">
        <v>41</v>
      </c>
      <c r="D125" s="74">
        <v>2001</v>
      </c>
      <c r="E125" s="26">
        <v>11.1</v>
      </c>
      <c r="F125" s="26">
        <v>3.8</v>
      </c>
      <c r="G125" s="26">
        <v>9.15</v>
      </c>
      <c r="H125" s="26">
        <v>9.85</v>
      </c>
      <c r="I125" s="28"/>
      <c r="J125" s="79"/>
      <c r="K125" s="110"/>
    </row>
    <row r="126" spans="2:11" ht="18">
      <c r="B126" s="87" t="s">
        <v>160</v>
      </c>
      <c r="C126" s="72" t="s">
        <v>159</v>
      </c>
      <c r="D126" s="74">
        <v>2003</v>
      </c>
      <c r="E126" s="26">
        <v>10.1</v>
      </c>
      <c r="F126" s="26">
        <v>3.75</v>
      </c>
      <c r="G126" s="26">
        <v>10.15</v>
      </c>
      <c r="H126" s="26">
        <v>9.35</v>
      </c>
      <c r="I126" s="28"/>
      <c r="J126" s="79"/>
      <c r="K126" s="110"/>
    </row>
    <row r="127" spans="2:10" ht="18">
      <c r="B127" s="37"/>
      <c r="C127" s="41"/>
      <c r="D127" s="45"/>
      <c r="E127" s="29">
        <f>IF(SUM(E123:E126)&gt;0,LARGE(E123:E126,1)+LARGE(E123:E126,2)+LARGE(E123:E126,3))</f>
        <v>32.4</v>
      </c>
      <c r="F127" s="29">
        <f>IF(SUM(F123:F126)&gt;0,LARGE(F123:F126,1)+LARGE(F123:F126,2)+LARGE(F123:F126,3))</f>
        <v>16.45</v>
      </c>
      <c r="G127" s="29">
        <f>IF(SUM(G123:G126)&gt;0,LARGE(G123:G126,1)+LARGE(G123:G126,2)+LARGE(G123:G126,3))</f>
        <v>29.7</v>
      </c>
      <c r="H127" s="29">
        <f>IF(SUM(H123:H126)&gt;0,LARGE(H123:H126,1)+LARGE(H123:H126,2)+LARGE(H123:H126,3))</f>
        <v>29.6</v>
      </c>
      <c r="I127" s="30">
        <f>SUM(E127:H127)</f>
        <v>108.15</v>
      </c>
      <c r="J127" s="79"/>
    </row>
    <row r="128" spans="1:10" ht="15.75">
      <c r="A128" s="85"/>
      <c r="B128" s="36"/>
      <c r="C128" s="39"/>
      <c r="D128" s="44"/>
      <c r="E128" s="27"/>
      <c r="F128" s="27"/>
      <c r="G128" s="27"/>
      <c r="H128" s="27"/>
      <c r="I128" s="28"/>
      <c r="J128" s="79"/>
    </row>
    <row r="129" spans="1:10" ht="15.75">
      <c r="A129" s="85" t="s">
        <v>19</v>
      </c>
      <c r="B129" s="86" t="s">
        <v>152</v>
      </c>
      <c r="C129" s="42"/>
      <c r="D129" s="44"/>
      <c r="E129" s="27"/>
      <c r="F129" s="27"/>
      <c r="G129" s="27"/>
      <c r="H129" s="27"/>
      <c r="I129" s="28"/>
      <c r="J129" s="79"/>
    </row>
    <row r="130" spans="2:11" ht="18">
      <c r="B130" s="87" t="s">
        <v>151</v>
      </c>
      <c r="C130" s="72" t="s">
        <v>150</v>
      </c>
      <c r="D130" s="74">
        <v>2001</v>
      </c>
      <c r="E130" s="26">
        <v>10.5</v>
      </c>
      <c r="F130" s="26">
        <v>8.6</v>
      </c>
      <c r="G130" s="26">
        <v>7.75</v>
      </c>
      <c r="H130" s="26">
        <v>9.75</v>
      </c>
      <c r="I130" s="28"/>
      <c r="J130" s="79"/>
      <c r="K130" s="110"/>
    </row>
    <row r="131" spans="2:11" ht="18">
      <c r="B131" s="87" t="s">
        <v>153</v>
      </c>
      <c r="C131" s="72" t="s">
        <v>150</v>
      </c>
      <c r="D131" s="74">
        <v>2002</v>
      </c>
      <c r="E131" s="26">
        <v>12</v>
      </c>
      <c r="F131" s="26">
        <v>4</v>
      </c>
      <c r="G131" s="26">
        <v>8.55</v>
      </c>
      <c r="H131" s="26">
        <v>10.95</v>
      </c>
      <c r="I131" s="28"/>
      <c r="J131" s="79"/>
      <c r="K131" s="110"/>
    </row>
    <row r="132" spans="2:11" ht="18">
      <c r="B132" s="87" t="s">
        <v>155</v>
      </c>
      <c r="C132" s="72" t="s">
        <v>154</v>
      </c>
      <c r="D132" s="74">
        <v>2003</v>
      </c>
      <c r="E132" s="26">
        <v>10.1</v>
      </c>
      <c r="F132" s="26">
        <v>3.5</v>
      </c>
      <c r="G132" s="26">
        <v>8.6</v>
      </c>
      <c r="H132" s="26">
        <v>8.8</v>
      </c>
      <c r="I132" s="28"/>
      <c r="J132" s="79"/>
      <c r="K132" s="110"/>
    </row>
    <row r="133" spans="2:10" ht="18">
      <c r="B133" s="37"/>
      <c r="C133" s="41"/>
      <c r="D133" s="45"/>
      <c r="E133" s="29">
        <f>IF(SUM(E130:E132)&gt;0,LARGE(E130:E132,1)+LARGE(E130:E132,2)+LARGE(E130:E132,3))</f>
        <v>32.6</v>
      </c>
      <c r="F133" s="29">
        <f>IF(SUM(F130:F132)&gt;0,LARGE(F130:F132,1)+LARGE(F130:F132,2)+LARGE(F130:F132,3))</f>
        <v>16.1</v>
      </c>
      <c r="G133" s="29">
        <f>IF(SUM(G130:G132)&gt;0,LARGE(G130:G132,1)+LARGE(G130:G132,2)+LARGE(G130:G132,3))</f>
        <v>24.9</v>
      </c>
      <c r="H133" s="29">
        <f>IF(SUM(H130:H132)&gt;0,LARGE(H130:H132,1)+LARGE(H130:H132,2)+LARGE(H130:H132,3))</f>
        <v>29.5</v>
      </c>
      <c r="I133" s="30">
        <f>SUM(E133:H133)</f>
        <v>103.1</v>
      </c>
      <c r="J133" s="79"/>
    </row>
  </sheetData>
  <sheetProtection/>
  <mergeCells count="3">
    <mergeCell ref="A5:I5"/>
    <mergeCell ref="A1:I1"/>
    <mergeCell ref="A3:I3"/>
  </mergeCells>
  <printOptions/>
  <pageMargins left="0.17" right="0.08" top="0.38" bottom="0.13" header="0.17" footer="0.1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Veronika</cp:lastModifiedBy>
  <cp:lastPrinted>2013-11-17T11:57:07Z</cp:lastPrinted>
  <dcterms:created xsi:type="dcterms:W3CDTF">2001-09-20T05:51:40Z</dcterms:created>
  <dcterms:modified xsi:type="dcterms:W3CDTF">2013-11-17T17:35:53Z</dcterms:modified>
  <cp:category/>
  <cp:version/>
  <cp:contentType/>
  <cp:contentStatus/>
</cp:coreProperties>
</file>