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<sst xmlns="http://schemas.openxmlformats.org/spreadsheetml/2006/main" count="427" uniqueCount="187">
  <si>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</si>
  <si>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</si>
  <si>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</si>
  <si>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</si>
  <si>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</si>
  <si>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</si>
  <si>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</si>
  <si>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</si>
  <si>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</si>
  <si>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</si>
  <si>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</si>
  <si>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</si>
  <si>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</si>
  <si>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</si>
  <si>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Poř.</t>
  </si>
  <si>
    <t>Příjmení</t>
  </si>
  <si>
    <t>Jméno</t>
  </si>
  <si>
    <t>15.</t>
  </si>
  <si>
    <t>16.</t>
  </si>
  <si>
    <t>17.</t>
  </si>
  <si>
    <t>19.</t>
  </si>
  <si>
    <t>20.</t>
  </si>
  <si>
    <t>23.</t>
  </si>
  <si>
    <t>Jan</t>
  </si>
  <si>
    <t>24.</t>
  </si>
  <si>
    <t>25.</t>
  </si>
  <si>
    <t>26.</t>
  </si>
  <si>
    <t>27.</t>
  </si>
  <si>
    <t>29.</t>
  </si>
  <si>
    <t>31.</t>
  </si>
  <si>
    <t>Daniel</t>
  </si>
  <si>
    <t>ČOS</t>
  </si>
  <si>
    <t>Kiss</t>
  </si>
  <si>
    <t>Memoriál Jana Gajdoše</t>
  </si>
  <si>
    <t>boys - team</t>
  </si>
  <si>
    <t>32.</t>
  </si>
  <si>
    <t>33.</t>
  </si>
  <si>
    <t>34.</t>
  </si>
  <si>
    <t>35.</t>
  </si>
  <si>
    <t>D</t>
  </si>
  <si>
    <t>Miklavž</t>
  </si>
  <si>
    <t>Šimon</t>
  </si>
  <si>
    <t>E</t>
  </si>
  <si>
    <t>Eric</t>
  </si>
  <si>
    <t>Roeg</t>
  </si>
  <si>
    <t>12.</t>
  </si>
  <si>
    <t>18.</t>
  </si>
  <si>
    <t>22.</t>
  </si>
  <si>
    <t>30.</t>
  </si>
  <si>
    <t>Vojtěch</t>
  </si>
  <si>
    <t>Šácha</t>
  </si>
  <si>
    <t>Fiala</t>
  </si>
  <si>
    <t>Martin</t>
  </si>
  <si>
    <t>Bega</t>
  </si>
  <si>
    <t>Švehlík</t>
  </si>
  <si>
    <t>Jakub</t>
  </si>
  <si>
    <t>Zander</t>
  </si>
  <si>
    <t>Simionescu</t>
  </si>
  <si>
    <t>Němeček</t>
  </si>
  <si>
    <t>Šmíd</t>
  </si>
  <si>
    <t>Richard</t>
  </si>
  <si>
    <t>Žitný</t>
  </si>
  <si>
    <t>van Wijngaarden</t>
  </si>
  <si>
    <t>Jaro</t>
  </si>
  <si>
    <t>Jelle</t>
  </si>
  <si>
    <t>Klement</t>
  </si>
  <si>
    <t>Pelle</t>
  </si>
  <si>
    <t>Stritzl</t>
  </si>
  <si>
    <t>Balász</t>
  </si>
  <si>
    <t>Péter</t>
  </si>
  <si>
    <t>Vajda</t>
  </si>
  <si>
    <t>Tomcsányi</t>
  </si>
  <si>
    <t>Benedek</t>
  </si>
  <si>
    <t>Balázs</t>
  </si>
  <si>
    <t>Kristián</t>
  </si>
  <si>
    <t>Ponížil</t>
  </si>
  <si>
    <t>Kalný</t>
  </si>
  <si>
    <t>Grubelnik</t>
  </si>
  <si>
    <t>Luca</t>
  </si>
  <si>
    <t>BRNO 16.11.2013</t>
  </si>
  <si>
    <t>10</t>
  </si>
  <si>
    <t>11</t>
  </si>
  <si>
    <t>12</t>
  </si>
  <si>
    <t>28.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</si>
  <si>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</si>
  <si>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</si>
  <si>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</si>
  <si>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</si>
  <si>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</si>
  <si>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</si>
  <si>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</si>
  <si>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</si>
  <si>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</si>
  <si>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</si>
  <si>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</si>
  <si>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</si>
  <si>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</si>
  <si>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Brno 16.11.2013</t>
  </si>
  <si>
    <t xml:space="preserve">Yannik </t>
  </si>
  <si>
    <t>Lehner</t>
  </si>
  <si>
    <t>2000</t>
  </si>
  <si>
    <t xml:space="preserve">Florian </t>
  </si>
  <si>
    <t>Vecera</t>
  </si>
  <si>
    <t>1999</t>
  </si>
  <si>
    <t>AUT-Austrian Gymnastics Federation-Team 1</t>
  </si>
  <si>
    <t>Tschutschaev</t>
  </si>
  <si>
    <t>Lorenz</t>
  </si>
  <si>
    <t>Rüf</t>
  </si>
  <si>
    <t>AUT-Austrian Gymnastics Federation-Team 2</t>
  </si>
  <si>
    <t>Askham</t>
  </si>
  <si>
    <t>Matiev</t>
  </si>
  <si>
    <t>2002</t>
  </si>
  <si>
    <t>2001</t>
  </si>
  <si>
    <t>Schmidle</t>
  </si>
  <si>
    <t>AUT  -Wien-Tirol</t>
  </si>
  <si>
    <t>Lukas</t>
  </si>
  <si>
    <t>Asker</t>
  </si>
  <si>
    <t>Atanov</t>
  </si>
  <si>
    <t>Aliev</t>
  </si>
  <si>
    <t>Hotchbar</t>
  </si>
  <si>
    <t>SLO-Slovenia Gymnastics Federation</t>
  </si>
  <si>
    <t>Maksim</t>
  </si>
  <si>
    <t>Skobe</t>
  </si>
  <si>
    <t>Tadej</t>
  </si>
  <si>
    <t>Kramberger</t>
  </si>
  <si>
    <t>SVK-Slovak Gymnastik Federation</t>
  </si>
  <si>
    <t>Michal</t>
  </si>
  <si>
    <t>Zubrik</t>
  </si>
  <si>
    <t>Bihunický</t>
  </si>
  <si>
    <t>HUN-Hungarian Gymnastics Federation-Team 1</t>
  </si>
  <si>
    <t>Jozsef János</t>
  </si>
  <si>
    <t>Kovács</t>
  </si>
  <si>
    <t>HUN-Hungarian Gymnastics Federation-Team 2</t>
  </si>
  <si>
    <t>Krisztofer</t>
  </si>
  <si>
    <t>Mészáros</t>
  </si>
  <si>
    <t>Tamás</t>
  </si>
  <si>
    <t>László</t>
  </si>
  <si>
    <t>Rengei</t>
  </si>
  <si>
    <t>Matěj</t>
  </si>
  <si>
    <t>Cígl</t>
  </si>
  <si>
    <t xml:space="preserve">David </t>
  </si>
  <si>
    <t xml:space="preserve">Otakar </t>
  </si>
  <si>
    <t>Palek</t>
  </si>
  <si>
    <t>Dan</t>
  </si>
  <si>
    <t>Filip</t>
  </si>
  <si>
    <t>Kopa</t>
  </si>
  <si>
    <t xml:space="preserve">Ondřej </t>
  </si>
  <si>
    <t>Thom</t>
  </si>
  <si>
    <t>Bindels</t>
  </si>
  <si>
    <t>Masse</t>
  </si>
  <si>
    <t>Tim</t>
  </si>
  <si>
    <t>van Diepen</t>
  </si>
  <si>
    <t>Roy</t>
  </si>
  <si>
    <t>Loch</t>
  </si>
  <si>
    <t>2003</t>
  </si>
  <si>
    <t>Evrim</t>
  </si>
  <si>
    <t>Ksikas</t>
  </si>
  <si>
    <t>Tamarian</t>
  </si>
  <si>
    <t>HUN</t>
  </si>
  <si>
    <t>AUT</t>
  </si>
  <si>
    <t>SLO</t>
  </si>
  <si>
    <t>CZE</t>
  </si>
  <si>
    <t>NED</t>
  </si>
  <si>
    <t>SVK</t>
  </si>
  <si>
    <t>Marek</t>
  </si>
  <si>
    <t>Pavel</t>
  </si>
  <si>
    <t>Boyd</t>
  </si>
  <si>
    <t>Buÿs</t>
  </si>
  <si>
    <t>Stÿn</t>
  </si>
  <si>
    <t>Antalec</t>
  </si>
  <si>
    <t>Adam</t>
  </si>
  <si>
    <t>CZE - ČOS</t>
  </si>
  <si>
    <t>NED-Mauritius Volendam Holland-Team 2</t>
  </si>
  <si>
    <t>NED-Mauritius Volendam Holland-Team 1</t>
  </si>
  <si>
    <t>CZE - TJ Sokol Brno I</t>
  </si>
  <si>
    <t>CZE - ČUS</t>
  </si>
  <si>
    <t>Wien-Tirol</t>
  </si>
  <si>
    <t>ČUS</t>
  </si>
  <si>
    <t>SV V. Gänserndorf</t>
  </si>
  <si>
    <t>Slovenia fed.</t>
  </si>
  <si>
    <t>Hungarian fed.</t>
  </si>
  <si>
    <t>Austria fed.</t>
  </si>
  <si>
    <t>Volendam</t>
  </si>
  <si>
    <t>Slovak fed.</t>
  </si>
  <si>
    <t>Sokol Brno I</t>
  </si>
  <si>
    <t>s</t>
  </si>
  <si>
    <t>21.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</si>
</sst>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0\ _K_č"/>
  </numFmts>
  <fonts count="7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6"/>
      <name val="Times New Roman"/>
      <family val="1"/>
    </font>
    <font>
      <sz val="6"/>
      <name val="Arial CE"/>
      <family val="2"/>
    </font>
    <font>
      <b/>
      <sz val="6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sz val="7"/>
      <name val="Times New Roman CE"/>
      <family val="1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6" fillId="0" borderId="2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2" fillId="0" borderId="24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70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4" fillId="0" borderId="15" xfId="0" applyFont="1" applyFill="1" applyBorder="1" applyAlignment="1">
      <alignment horizontal="right"/>
    </xf>
    <xf numFmtId="2" fontId="14" fillId="0" borderId="29" xfId="0" applyNumberFormat="1" applyFont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3" fillId="0" borderId="35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73" fillId="0" borderId="36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2" fillId="0" borderId="33" xfId="0" applyFont="1" applyBorder="1" applyAlignment="1">
      <alignment/>
    </xf>
    <xf numFmtId="0" fontId="27" fillId="0" borderId="37" xfId="0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25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20" fillId="0" borderId="25" xfId="0" applyFont="1" applyBorder="1" applyAlignment="1">
      <alignment/>
    </xf>
    <xf numFmtId="0" fontId="27" fillId="0" borderId="38" xfId="0" applyFont="1" applyFill="1" applyBorder="1" applyAlignment="1">
      <alignment horizontal="center"/>
    </xf>
    <xf numFmtId="0" fontId="52" fillId="0" borderId="34" xfId="0" applyFont="1" applyBorder="1" applyAlignment="1">
      <alignment/>
    </xf>
    <xf numFmtId="2" fontId="14" fillId="0" borderId="2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2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28575</xdr:rowOff>
    </xdr:from>
    <xdr:to>
      <xdr:col>4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43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343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180975</xdr:rowOff>
    </xdr:from>
    <xdr:to>
      <xdr:col>2</xdr:col>
      <xdr:colOff>647700</xdr:colOff>
      <xdr:row>4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1809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1000125</xdr:colOff>
      <xdr:row>4</xdr:row>
      <xdr:rowOff>142875</xdr:rowOff>
    </xdr:to>
    <xdr:pic>
      <xdr:nvPicPr>
        <xdr:cNvPr id="9" name="Picture 10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66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47625</xdr:rowOff>
    </xdr:from>
    <xdr:to>
      <xdr:col>9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5</xdr:row>
      <xdr:rowOff>28575</xdr:rowOff>
    </xdr:from>
    <xdr:to>
      <xdr:col>13</xdr:col>
      <xdr:colOff>228600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668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5</xdr:row>
      <xdr:rowOff>28575</xdr:rowOff>
    </xdr:from>
    <xdr:to>
      <xdr:col>29</xdr:col>
      <xdr:colOff>209550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39325" y="10668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28575</xdr:rowOff>
    </xdr:from>
    <xdr:to>
      <xdr:col>21</xdr:col>
      <xdr:colOff>171450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</xdr:row>
      <xdr:rowOff>28575</xdr:rowOff>
    </xdr:from>
    <xdr:to>
      <xdr:col>25</xdr:col>
      <xdr:colOff>238125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53450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</xdr:row>
      <xdr:rowOff>38100</xdr:rowOff>
    </xdr:from>
    <xdr:to>
      <xdr:col>17</xdr:col>
      <xdr:colOff>247650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34075" y="107632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4</xdr:col>
      <xdr:colOff>533400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285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304800</xdr:colOff>
      <xdr:row>0</xdr:row>
      <xdr:rowOff>0</xdr:rowOff>
    </xdr:from>
    <xdr:to>
      <xdr:col>30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44125" y="0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180975</xdr:colOff>
      <xdr:row>4</xdr:row>
      <xdr:rowOff>123825</xdr:rowOff>
    </xdr:to>
    <xdr:pic>
      <xdr:nvPicPr>
        <xdr:cNvPr id="9" name="Picture 16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952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3.625" style="113" customWidth="1"/>
    <col min="2" max="2" width="18.625" style="2" customWidth="1"/>
    <col min="3" max="3" width="11.125" style="62" customWidth="1"/>
    <col min="4" max="4" width="6.25390625" style="62" customWidth="1"/>
    <col min="5" max="10" width="8.625" style="88" customWidth="1"/>
    <col min="11" max="11" width="10.375" style="120" customWidth="1"/>
    <col min="12" max="14" width="9.125" style="2" customWidth="1"/>
    <col min="15" max="15" width="9.125" style="21" customWidth="1"/>
    <col min="16" max="31" width="9.125" style="2" customWidth="1"/>
    <col min="32" max="32" width="2.25390625" style="2" customWidth="1"/>
    <col min="33" max="16384" width="9.125" style="2" customWidth="1"/>
  </cols>
  <sheetData>
    <row r="1" spans="1:11" ht="27" customHeight="1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6.75" customHeight="1">
      <c r="A2" s="22"/>
      <c r="K2" s="112"/>
    </row>
    <row r="3" spans="1:11" ht="18">
      <c r="A3" s="124" t="s">
        <v>79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0.25">
      <c r="B4" s="114"/>
      <c r="C4" s="115"/>
      <c r="D4" s="116"/>
      <c r="E4" s="114"/>
      <c r="F4" s="114"/>
      <c r="G4" s="114"/>
      <c r="H4" s="114"/>
      <c r="I4" s="114"/>
      <c r="J4" s="114"/>
      <c r="K4" s="114"/>
    </row>
    <row r="5" spans="1:11" ht="15.75">
      <c r="A5" s="125" t="s">
        <v>34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2:11" ht="15.75" customHeight="1">
      <c r="B6" s="113"/>
      <c r="C6" s="115"/>
      <c r="D6" s="116"/>
      <c r="E6" s="113"/>
      <c r="F6" s="113"/>
      <c r="G6" s="113"/>
      <c r="H6" s="113"/>
      <c r="I6" s="113"/>
      <c r="J6" s="113"/>
      <c r="K6" s="113"/>
    </row>
    <row r="7" spans="1:11" s="21" customFormat="1" ht="29.25" customHeight="1">
      <c r="A7" s="113"/>
      <c r="C7" s="115"/>
      <c r="D7" s="115"/>
      <c r="K7" s="117" t="s">
        <v>0</v>
      </c>
    </row>
    <row r="8" spans="1:12" s="21" customFormat="1" ht="5.25" customHeight="1">
      <c r="A8" s="113"/>
      <c r="B8" s="2"/>
      <c r="C8" s="62"/>
      <c r="D8" s="62"/>
      <c r="E8" s="88"/>
      <c r="F8" s="88"/>
      <c r="G8" s="88"/>
      <c r="H8" s="88"/>
      <c r="I8" s="88"/>
      <c r="J8" s="88"/>
      <c r="K8" s="8"/>
      <c r="L8" s="89"/>
    </row>
    <row r="9" spans="1:13" s="21" customFormat="1" ht="17.25" customHeight="1">
      <c r="A9" s="113" t="s">
        <v>1</v>
      </c>
      <c r="B9" s="49" t="s">
        <v>129</v>
      </c>
      <c r="C9" s="118"/>
      <c r="D9" s="62"/>
      <c r="E9" s="88"/>
      <c r="F9" s="88"/>
      <c r="G9" s="88"/>
      <c r="H9" s="88"/>
      <c r="I9" s="88"/>
      <c r="J9" s="88"/>
      <c r="K9" s="8"/>
      <c r="L9" s="89"/>
      <c r="M9" s="2"/>
    </row>
    <row r="10" spans="1:14" s="21" customFormat="1" ht="17.25" customHeight="1">
      <c r="A10" s="113"/>
      <c r="B10" s="48" t="s">
        <v>32</v>
      </c>
      <c r="C10" s="63" t="s">
        <v>68</v>
      </c>
      <c r="D10" s="122" t="s">
        <v>103</v>
      </c>
      <c r="E10" s="37">
        <v>12.8</v>
      </c>
      <c r="F10" s="37">
        <v>10.2</v>
      </c>
      <c r="G10" s="37">
        <v>12.6</v>
      </c>
      <c r="H10" s="37">
        <v>11</v>
      </c>
      <c r="I10" s="37">
        <v>11.45</v>
      </c>
      <c r="J10" s="37">
        <v>12.7</v>
      </c>
      <c r="K10" s="8"/>
      <c r="L10" s="89"/>
      <c r="M10" s="90"/>
      <c r="N10" s="2"/>
    </row>
    <row r="11" spans="1:13" s="21" customFormat="1" ht="17.25" customHeight="1">
      <c r="A11" s="113"/>
      <c r="B11" s="50" t="s">
        <v>70</v>
      </c>
      <c r="C11" s="64" t="s">
        <v>69</v>
      </c>
      <c r="D11" s="122" t="s">
        <v>100</v>
      </c>
      <c r="E11" s="37">
        <v>12.1</v>
      </c>
      <c r="F11" s="37">
        <v>10.45</v>
      </c>
      <c r="G11" s="37">
        <v>10.8</v>
      </c>
      <c r="H11" s="37">
        <v>12.1</v>
      </c>
      <c r="I11" s="37">
        <v>12.4</v>
      </c>
      <c r="J11" s="37">
        <v>10.6</v>
      </c>
      <c r="K11" s="8"/>
      <c r="L11" s="89"/>
      <c r="M11" s="90"/>
    </row>
    <row r="12" spans="1:13" s="21" customFormat="1" ht="17.25" customHeight="1">
      <c r="A12" s="113"/>
      <c r="B12" s="50" t="s">
        <v>131</v>
      </c>
      <c r="C12" s="64" t="s">
        <v>130</v>
      </c>
      <c r="D12" s="122" t="s">
        <v>103</v>
      </c>
      <c r="E12" s="37">
        <v>11.3</v>
      </c>
      <c r="F12" s="37">
        <v>10.6</v>
      </c>
      <c r="G12" s="37">
        <v>11.2</v>
      </c>
      <c r="H12" s="37">
        <v>11.9</v>
      </c>
      <c r="I12" s="37">
        <v>12.6</v>
      </c>
      <c r="J12" s="37">
        <v>11.8</v>
      </c>
      <c r="K12" s="8"/>
      <c r="L12" s="89"/>
      <c r="M12" s="90"/>
    </row>
    <row r="13" spans="1:13" s="21" customFormat="1" ht="17.25" customHeight="1">
      <c r="A13" s="113"/>
      <c r="B13" s="50" t="s">
        <v>71</v>
      </c>
      <c r="C13" s="63" t="s">
        <v>72</v>
      </c>
      <c r="D13" s="121">
        <v>2001</v>
      </c>
      <c r="E13" s="37">
        <v>13.05</v>
      </c>
      <c r="F13" s="37">
        <v>11.4</v>
      </c>
      <c r="G13" s="37">
        <v>12.1</v>
      </c>
      <c r="H13" s="37">
        <v>12.2</v>
      </c>
      <c r="I13" s="37">
        <v>11.85</v>
      </c>
      <c r="J13" s="37">
        <v>11.1</v>
      </c>
      <c r="K13" s="8"/>
      <c r="L13" s="89"/>
      <c r="M13" s="90"/>
    </row>
    <row r="14" spans="1:13" s="21" customFormat="1" ht="17.25" customHeight="1">
      <c r="A14" s="113"/>
      <c r="B14" s="2"/>
      <c r="C14" s="62"/>
      <c r="D14" s="62"/>
      <c r="E14" s="15">
        <f aca="true" t="shared" si="0" ref="E14:J14">IF(SUM(E10:E13)&gt;0,LARGE(E10:E13,1)+LARGE(E10:E13,2)+LARGE(E10:E13,3))</f>
        <v>37.95</v>
      </c>
      <c r="F14" s="15">
        <f t="shared" si="0"/>
        <v>32.45</v>
      </c>
      <c r="G14" s="15">
        <f t="shared" si="0"/>
        <v>35.9</v>
      </c>
      <c r="H14" s="15">
        <f t="shared" si="0"/>
        <v>36.199999999999996</v>
      </c>
      <c r="I14" s="15">
        <f t="shared" si="0"/>
        <v>36.85</v>
      </c>
      <c r="J14" s="15">
        <f t="shared" si="0"/>
        <v>35.6</v>
      </c>
      <c r="K14" s="3">
        <f>SUM(E14:J14)</f>
        <v>214.95</v>
      </c>
      <c r="L14" s="89"/>
      <c r="M14" s="2"/>
    </row>
    <row r="15" spans="1:13" s="21" customFormat="1" ht="5.25" customHeight="1">
      <c r="A15" s="113"/>
      <c r="B15" s="2"/>
      <c r="C15" s="62"/>
      <c r="D15" s="62"/>
      <c r="E15" s="88"/>
      <c r="F15" s="88"/>
      <c r="G15" s="88"/>
      <c r="H15" s="88"/>
      <c r="I15" s="88"/>
      <c r="J15" s="88"/>
      <c r="K15" s="8"/>
      <c r="L15" s="89"/>
      <c r="M15" s="2"/>
    </row>
    <row r="16" spans="1:12" ht="17.25" customHeight="1">
      <c r="A16" s="113" t="s">
        <v>2</v>
      </c>
      <c r="B16" s="49" t="s">
        <v>132</v>
      </c>
      <c r="K16" s="8"/>
      <c r="L16" s="89"/>
    </row>
    <row r="17" spans="2:13" ht="17.25" customHeight="1">
      <c r="B17" s="50" t="s">
        <v>73</v>
      </c>
      <c r="C17" s="64" t="s">
        <v>74</v>
      </c>
      <c r="D17" s="122" t="s">
        <v>111</v>
      </c>
      <c r="E17" s="37">
        <v>13.1</v>
      </c>
      <c r="F17" s="37">
        <v>11</v>
      </c>
      <c r="G17" s="37">
        <v>11.7</v>
      </c>
      <c r="H17" s="37">
        <v>11.9</v>
      </c>
      <c r="I17" s="37">
        <v>12</v>
      </c>
      <c r="J17" s="37">
        <v>11.4</v>
      </c>
      <c r="K17" s="8"/>
      <c r="L17" s="89"/>
      <c r="M17" s="90"/>
    </row>
    <row r="18" spans="2:34" ht="17.25" customHeight="1">
      <c r="B18" s="50" t="s">
        <v>134</v>
      </c>
      <c r="C18" s="64" t="s">
        <v>133</v>
      </c>
      <c r="D18" s="122" t="s">
        <v>112</v>
      </c>
      <c r="E18" s="37">
        <v>13.1</v>
      </c>
      <c r="F18" s="37">
        <v>11.55</v>
      </c>
      <c r="G18" s="37">
        <v>12.1</v>
      </c>
      <c r="H18" s="37">
        <v>11.4</v>
      </c>
      <c r="I18" s="37">
        <v>12.2</v>
      </c>
      <c r="J18" s="37">
        <v>10.5</v>
      </c>
      <c r="K18" s="8"/>
      <c r="L18" s="89"/>
      <c r="M18" s="90"/>
      <c r="AH18" s="2" t="s">
        <v>185</v>
      </c>
    </row>
    <row r="19" spans="2:13" ht="17.25" customHeight="1">
      <c r="B19" s="50" t="s">
        <v>136</v>
      </c>
      <c r="C19" s="64" t="s">
        <v>135</v>
      </c>
      <c r="D19" s="122" t="s">
        <v>103</v>
      </c>
      <c r="E19" s="37">
        <v>12.6</v>
      </c>
      <c r="F19" s="37">
        <v>11.6</v>
      </c>
      <c r="G19" s="37">
        <v>6.2</v>
      </c>
      <c r="H19" s="37">
        <v>11.9</v>
      </c>
      <c r="I19" s="37">
        <v>11.25</v>
      </c>
      <c r="J19" s="37">
        <v>10.7</v>
      </c>
      <c r="K19" s="8"/>
      <c r="L19" s="89"/>
      <c r="M19" s="90"/>
    </row>
    <row r="20" spans="2:13" ht="17.25" customHeight="1">
      <c r="B20" s="50" t="s">
        <v>137</v>
      </c>
      <c r="C20" s="64" t="s">
        <v>73</v>
      </c>
      <c r="D20" s="122" t="s">
        <v>112</v>
      </c>
      <c r="E20" s="37">
        <v>12.65</v>
      </c>
      <c r="F20" s="37">
        <v>9.2</v>
      </c>
      <c r="G20" s="37">
        <v>11.5</v>
      </c>
      <c r="H20" s="37">
        <v>11.7</v>
      </c>
      <c r="I20" s="37">
        <v>9.8</v>
      </c>
      <c r="J20" s="37">
        <v>9.5</v>
      </c>
      <c r="K20" s="8"/>
      <c r="L20" s="89"/>
      <c r="M20" s="90"/>
    </row>
    <row r="21" spans="5:12" ht="17.25" customHeight="1">
      <c r="E21" s="15">
        <f aca="true" t="shared" si="1" ref="E21:J21">IF(SUM(E17:E20)&gt;0,LARGE(E17:E20,1)+LARGE(E17:E20,2)+LARGE(E17:E20,3))</f>
        <v>38.85</v>
      </c>
      <c r="F21" s="15">
        <f t="shared" si="1"/>
        <v>34.15</v>
      </c>
      <c r="G21" s="15">
        <f t="shared" si="1"/>
        <v>35.3</v>
      </c>
      <c r="H21" s="15">
        <f t="shared" si="1"/>
        <v>35.5</v>
      </c>
      <c r="I21" s="15">
        <f t="shared" si="1"/>
        <v>35.45</v>
      </c>
      <c r="J21" s="15">
        <f t="shared" si="1"/>
        <v>32.6</v>
      </c>
      <c r="K21" s="3">
        <f>SUM(E21:J21)</f>
        <v>211.85</v>
      </c>
      <c r="L21" s="89"/>
    </row>
    <row r="22" spans="11:13" ht="5.25" customHeight="1">
      <c r="K22" s="8"/>
      <c r="L22" s="89"/>
      <c r="M22" s="21"/>
    </row>
    <row r="23" spans="1:13" ht="17.25" customHeight="1">
      <c r="A23" s="113" t="s">
        <v>3</v>
      </c>
      <c r="B23" s="47" t="s">
        <v>171</v>
      </c>
      <c r="K23" s="8"/>
      <c r="L23" s="89"/>
      <c r="M23" s="21"/>
    </row>
    <row r="24" spans="2:13" ht="17.25" customHeight="1">
      <c r="B24" s="50" t="s">
        <v>51</v>
      </c>
      <c r="C24" s="63" t="s">
        <v>52</v>
      </c>
      <c r="D24" s="121">
        <v>2000</v>
      </c>
      <c r="E24" s="37">
        <v>13.45</v>
      </c>
      <c r="F24" s="37">
        <v>11.2</v>
      </c>
      <c r="G24" s="37">
        <v>11.4</v>
      </c>
      <c r="H24" s="37">
        <v>12.6</v>
      </c>
      <c r="I24" s="37">
        <v>12.6</v>
      </c>
      <c r="J24" s="37">
        <v>10.4</v>
      </c>
      <c r="K24" s="8"/>
      <c r="L24" s="89"/>
      <c r="M24" s="90"/>
    </row>
    <row r="25" spans="2:13" ht="17.25" customHeight="1">
      <c r="B25" s="50" t="s">
        <v>50</v>
      </c>
      <c r="C25" s="64" t="s">
        <v>49</v>
      </c>
      <c r="D25" s="122" t="s">
        <v>111</v>
      </c>
      <c r="E25" s="37">
        <v>12.9</v>
      </c>
      <c r="F25" s="37">
        <v>11.05</v>
      </c>
      <c r="G25" s="37">
        <v>11.5</v>
      </c>
      <c r="H25" s="37">
        <v>11.2</v>
      </c>
      <c r="I25" s="37">
        <v>12</v>
      </c>
      <c r="J25" s="37">
        <v>11.3</v>
      </c>
      <c r="K25" s="8"/>
      <c r="L25" s="89"/>
      <c r="M25" s="90"/>
    </row>
    <row r="26" spans="2:13" ht="17.25" customHeight="1">
      <c r="B26" s="50" t="s">
        <v>53</v>
      </c>
      <c r="C26" s="64" t="s">
        <v>140</v>
      </c>
      <c r="D26" s="121">
        <v>2001</v>
      </c>
      <c r="E26" s="37">
        <v>12.95</v>
      </c>
      <c r="F26" s="37">
        <v>10.4</v>
      </c>
      <c r="G26" s="37">
        <v>11.3</v>
      </c>
      <c r="H26" s="37">
        <v>11.4</v>
      </c>
      <c r="I26" s="37">
        <v>11.7</v>
      </c>
      <c r="J26" s="37">
        <v>9.9</v>
      </c>
      <c r="K26" s="8"/>
      <c r="L26" s="89"/>
      <c r="M26" s="90"/>
    </row>
    <row r="27" spans="2:13" ht="17.25" customHeight="1">
      <c r="B27" s="50" t="s">
        <v>54</v>
      </c>
      <c r="C27" s="64" t="s">
        <v>55</v>
      </c>
      <c r="D27" s="121">
        <v>1999</v>
      </c>
      <c r="E27" s="37">
        <v>12.4</v>
      </c>
      <c r="F27" s="37">
        <v>9.35</v>
      </c>
      <c r="G27" s="37">
        <v>10.6</v>
      </c>
      <c r="H27" s="37">
        <v>11.6</v>
      </c>
      <c r="I27" s="37">
        <v>10.3</v>
      </c>
      <c r="J27" s="37">
        <v>10.8</v>
      </c>
      <c r="K27" s="8"/>
      <c r="L27" s="89"/>
      <c r="M27" s="90"/>
    </row>
    <row r="28" spans="5:13" ht="17.25" customHeight="1">
      <c r="E28" s="15">
        <f aca="true" t="shared" si="2" ref="E28:J28">IF(SUM(E24:E27)&gt;0,LARGE(E24:E27,1)+LARGE(E24:E27,2)+LARGE(E24:E27,3))</f>
        <v>39.3</v>
      </c>
      <c r="F28" s="15">
        <f t="shared" si="2"/>
        <v>32.65</v>
      </c>
      <c r="G28" s="15">
        <f t="shared" si="2"/>
        <v>34.2</v>
      </c>
      <c r="H28" s="15">
        <f t="shared" si="2"/>
        <v>35.6</v>
      </c>
      <c r="I28" s="15">
        <f t="shared" si="2"/>
        <v>36.3</v>
      </c>
      <c r="J28" s="15">
        <f t="shared" si="2"/>
        <v>32.5</v>
      </c>
      <c r="K28" s="3">
        <f>SUM(E28:J28)</f>
        <v>210.55</v>
      </c>
      <c r="L28" s="89"/>
      <c r="M28" s="21"/>
    </row>
    <row r="29" spans="11:12" ht="3" customHeight="1">
      <c r="K29" s="8"/>
      <c r="L29" s="89"/>
    </row>
    <row r="30" spans="1:12" ht="17.25" customHeight="1">
      <c r="A30" s="113" t="s">
        <v>4</v>
      </c>
      <c r="B30" s="49" t="s">
        <v>104</v>
      </c>
      <c r="K30" s="8"/>
      <c r="L30" s="89"/>
    </row>
    <row r="31" spans="2:13" ht="17.25" customHeight="1">
      <c r="B31" s="50" t="s">
        <v>105</v>
      </c>
      <c r="C31" s="63" t="s">
        <v>157</v>
      </c>
      <c r="D31" s="122" t="s">
        <v>100</v>
      </c>
      <c r="E31" s="37">
        <v>12.95</v>
      </c>
      <c r="F31" s="37">
        <v>10.25</v>
      </c>
      <c r="G31" s="37">
        <v>11.7</v>
      </c>
      <c r="H31" s="37">
        <v>12.6</v>
      </c>
      <c r="I31" s="37">
        <v>11.8</v>
      </c>
      <c r="J31" s="37">
        <v>12.3</v>
      </c>
      <c r="K31" s="8"/>
      <c r="L31" s="89"/>
      <c r="M31" s="90"/>
    </row>
    <row r="32" spans="2:13" ht="17.25" customHeight="1">
      <c r="B32" s="50" t="s">
        <v>107</v>
      </c>
      <c r="C32" s="64" t="s">
        <v>106</v>
      </c>
      <c r="D32" s="122" t="s">
        <v>103</v>
      </c>
      <c r="E32" s="37">
        <v>12.35</v>
      </c>
      <c r="F32" s="37">
        <v>10.2</v>
      </c>
      <c r="G32" s="37">
        <v>11.1</v>
      </c>
      <c r="H32" s="37">
        <v>11.7</v>
      </c>
      <c r="I32" s="37">
        <v>12</v>
      </c>
      <c r="J32" s="37">
        <v>11.5</v>
      </c>
      <c r="K32" s="8"/>
      <c r="L32" s="89"/>
      <c r="M32" s="90"/>
    </row>
    <row r="33" spans="2:13" ht="17.25" customHeight="1">
      <c r="B33" s="50" t="s">
        <v>110</v>
      </c>
      <c r="C33" s="64" t="s">
        <v>109</v>
      </c>
      <c r="D33" s="122" t="s">
        <v>111</v>
      </c>
      <c r="E33" s="37">
        <v>12.7</v>
      </c>
      <c r="F33" s="37">
        <v>10.55</v>
      </c>
      <c r="G33" s="37">
        <v>11</v>
      </c>
      <c r="H33" s="37">
        <v>11.8</v>
      </c>
      <c r="I33" s="37">
        <v>11.2</v>
      </c>
      <c r="J33" s="37">
        <v>9</v>
      </c>
      <c r="K33" s="8"/>
      <c r="L33" s="89"/>
      <c r="M33" s="90"/>
    </row>
    <row r="34" spans="2:13" ht="17.25" customHeight="1">
      <c r="B34" s="50" t="s">
        <v>56</v>
      </c>
      <c r="C34" s="64" t="s">
        <v>30</v>
      </c>
      <c r="D34" s="122" t="s">
        <v>100</v>
      </c>
      <c r="E34" s="37">
        <v>12.4</v>
      </c>
      <c r="F34" s="37">
        <v>10.8</v>
      </c>
      <c r="G34" s="37">
        <v>10.7</v>
      </c>
      <c r="H34" s="37">
        <v>12.8</v>
      </c>
      <c r="I34" s="37">
        <v>11.55</v>
      </c>
      <c r="J34" s="37">
        <v>10.5</v>
      </c>
      <c r="K34" s="8"/>
      <c r="L34" s="89"/>
      <c r="M34" s="90"/>
    </row>
    <row r="35" spans="5:12" ht="17.25" customHeight="1">
      <c r="E35" s="119">
        <f aca="true" t="shared" si="3" ref="E35:J35">IF(SUM(E31:E34)&gt;0,LARGE(E31:E34,1)+LARGE(E31:E34,2)+LARGE(E31:E34,3))</f>
        <v>38.05</v>
      </c>
      <c r="F35" s="15">
        <f t="shared" si="3"/>
        <v>31.6</v>
      </c>
      <c r="G35" s="15">
        <f t="shared" si="3"/>
        <v>33.8</v>
      </c>
      <c r="H35" s="15">
        <f t="shared" si="3"/>
        <v>37.2</v>
      </c>
      <c r="I35" s="15">
        <f t="shared" si="3"/>
        <v>35.35</v>
      </c>
      <c r="J35" s="15">
        <f t="shared" si="3"/>
        <v>34.3</v>
      </c>
      <c r="K35" s="3">
        <f>SUM(E35:J35)</f>
        <v>210.3</v>
      </c>
      <c r="L35" s="89"/>
    </row>
    <row r="36" spans="11:12" ht="3" customHeight="1">
      <c r="K36" s="8"/>
      <c r="L36" s="89"/>
    </row>
    <row r="37" spans="1:12" ht="17.25" customHeight="1">
      <c r="A37" s="113" t="s">
        <v>5</v>
      </c>
      <c r="B37" s="47" t="s">
        <v>175</v>
      </c>
      <c r="K37" s="8"/>
      <c r="L37" s="89"/>
    </row>
    <row r="38" spans="2:13" ht="17.25" customHeight="1">
      <c r="B38" s="50" t="s">
        <v>142</v>
      </c>
      <c r="C38" s="64" t="s">
        <v>141</v>
      </c>
      <c r="D38" s="121">
        <v>1999</v>
      </c>
      <c r="E38" s="37">
        <v>12.6</v>
      </c>
      <c r="F38" s="37">
        <v>7.65</v>
      </c>
      <c r="G38" s="37">
        <v>10.6</v>
      </c>
      <c r="H38" s="37">
        <v>11.5</v>
      </c>
      <c r="I38" s="37">
        <v>10.65</v>
      </c>
      <c r="J38" s="37">
        <v>9.2</v>
      </c>
      <c r="K38" s="8"/>
      <c r="L38" s="89"/>
      <c r="M38" s="90"/>
    </row>
    <row r="39" spans="2:13" ht="17.25" customHeight="1">
      <c r="B39" s="50" t="s">
        <v>75</v>
      </c>
      <c r="C39" s="64" t="s">
        <v>143</v>
      </c>
      <c r="D39" s="121">
        <v>2000</v>
      </c>
      <c r="E39" s="37">
        <v>12.55</v>
      </c>
      <c r="F39" s="37">
        <v>9.1</v>
      </c>
      <c r="G39" s="37">
        <v>11.3</v>
      </c>
      <c r="H39" s="37">
        <v>12.2</v>
      </c>
      <c r="I39" s="37">
        <v>13.05</v>
      </c>
      <c r="J39" s="37">
        <v>11.4</v>
      </c>
      <c r="K39" s="8"/>
      <c r="L39" s="89"/>
      <c r="M39" s="90"/>
    </row>
    <row r="40" spans="2:13" ht="17.25" customHeight="1">
      <c r="B40" s="50" t="s">
        <v>145</v>
      </c>
      <c r="C40" s="64" t="s">
        <v>144</v>
      </c>
      <c r="D40" s="121">
        <v>2000</v>
      </c>
      <c r="E40" s="37">
        <v>12.25</v>
      </c>
      <c r="F40" s="37">
        <v>9.3</v>
      </c>
      <c r="G40" s="37">
        <v>10.4</v>
      </c>
      <c r="H40" s="37">
        <v>11.3</v>
      </c>
      <c r="I40" s="37">
        <v>10.65</v>
      </c>
      <c r="J40" s="37">
        <v>8.9</v>
      </c>
      <c r="K40" s="8"/>
      <c r="L40" s="89"/>
      <c r="M40" s="90"/>
    </row>
    <row r="41" spans="2:13" ht="17.25" customHeight="1">
      <c r="B41" s="50" t="s">
        <v>76</v>
      </c>
      <c r="C41" s="64" t="s">
        <v>146</v>
      </c>
      <c r="D41" s="121">
        <v>2001</v>
      </c>
      <c r="E41" s="37">
        <v>13.4</v>
      </c>
      <c r="F41" s="37">
        <v>10.4</v>
      </c>
      <c r="G41" s="37">
        <v>10.9</v>
      </c>
      <c r="H41" s="37">
        <v>12.5</v>
      </c>
      <c r="I41" s="37">
        <v>12.35</v>
      </c>
      <c r="J41" s="37">
        <v>11.4</v>
      </c>
      <c r="K41" s="8"/>
      <c r="L41" s="89"/>
      <c r="M41" s="90"/>
    </row>
    <row r="42" spans="5:12" ht="17.25" customHeight="1">
      <c r="E42" s="119">
        <f aca="true" t="shared" si="4" ref="E42:J42">IF(SUM(E38:E41)&gt;0,LARGE(E38:E41,1)+LARGE(E38:E41,2)+LARGE(E38:E41,3))</f>
        <v>38.55</v>
      </c>
      <c r="F42" s="15">
        <f t="shared" si="4"/>
        <v>28.800000000000004</v>
      </c>
      <c r="G42" s="15">
        <f t="shared" si="4"/>
        <v>32.800000000000004</v>
      </c>
      <c r="H42" s="15">
        <f t="shared" si="4"/>
        <v>36.2</v>
      </c>
      <c r="I42" s="15">
        <f t="shared" si="4"/>
        <v>36.05</v>
      </c>
      <c r="J42" s="15">
        <f t="shared" si="4"/>
        <v>32</v>
      </c>
      <c r="K42" s="3">
        <f>SUM(E42:J42)</f>
        <v>204.40000000000003</v>
      </c>
      <c r="L42" s="89"/>
    </row>
    <row r="43" spans="11:12" ht="3.75" customHeight="1">
      <c r="K43" s="8"/>
      <c r="L43" s="89"/>
    </row>
    <row r="44" spans="1:12" ht="17.25" customHeight="1">
      <c r="A44" s="113" t="s">
        <v>6</v>
      </c>
      <c r="B44" s="51" t="s">
        <v>173</v>
      </c>
      <c r="K44" s="8"/>
      <c r="L44" s="89"/>
    </row>
    <row r="45" spans="2:13" ht="17.25" customHeight="1">
      <c r="B45" s="48" t="s">
        <v>44</v>
      </c>
      <c r="C45" s="63" t="s">
        <v>147</v>
      </c>
      <c r="D45" s="123">
        <v>1999</v>
      </c>
      <c r="E45" s="37">
        <v>12.6</v>
      </c>
      <c r="F45" s="37">
        <v>10.75</v>
      </c>
      <c r="G45" s="37">
        <v>11.9</v>
      </c>
      <c r="H45" s="37">
        <v>11.8</v>
      </c>
      <c r="I45" s="37">
        <v>11.4</v>
      </c>
      <c r="J45" s="37">
        <v>10.6</v>
      </c>
      <c r="K45" s="8"/>
      <c r="L45" s="89"/>
      <c r="M45" s="90"/>
    </row>
    <row r="46" spans="2:13" ht="17.25" customHeight="1">
      <c r="B46" s="48" t="s">
        <v>148</v>
      </c>
      <c r="C46" s="63" t="s">
        <v>166</v>
      </c>
      <c r="D46" s="122" t="s">
        <v>103</v>
      </c>
      <c r="E46" s="37">
        <v>12.6</v>
      </c>
      <c r="F46" s="37">
        <v>11.45</v>
      </c>
      <c r="G46" s="37">
        <v>10.5</v>
      </c>
      <c r="H46" s="37">
        <v>11.9</v>
      </c>
      <c r="I46" s="37">
        <v>11.55</v>
      </c>
      <c r="J46" s="37">
        <v>10.9</v>
      </c>
      <c r="K46" s="8"/>
      <c r="L46" s="89"/>
      <c r="M46" s="90"/>
    </row>
    <row r="47" spans="2:13" ht="17.25" customHeight="1">
      <c r="B47" s="48" t="s">
        <v>62</v>
      </c>
      <c r="C47" s="63" t="s">
        <v>63</v>
      </c>
      <c r="D47" s="122" t="s">
        <v>112</v>
      </c>
      <c r="E47" s="37">
        <v>11.35</v>
      </c>
      <c r="F47" s="37">
        <v>9.35</v>
      </c>
      <c r="G47" s="37">
        <v>10.4</v>
      </c>
      <c r="H47" s="37">
        <v>11.2</v>
      </c>
      <c r="I47" s="37">
        <v>11.35</v>
      </c>
      <c r="J47" s="37">
        <v>9.3</v>
      </c>
      <c r="K47" s="8"/>
      <c r="L47" s="89"/>
      <c r="M47" s="90"/>
    </row>
    <row r="48" spans="2:13" ht="17.25" customHeight="1">
      <c r="B48" s="50" t="s">
        <v>65</v>
      </c>
      <c r="C48" s="63" t="s">
        <v>66</v>
      </c>
      <c r="D48" s="121">
        <v>2002</v>
      </c>
      <c r="E48" s="37">
        <v>11.5</v>
      </c>
      <c r="F48" s="37">
        <v>3.45</v>
      </c>
      <c r="G48" s="37"/>
      <c r="H48" s="37"/>
      <c r="I48" s="37">
        <v>11.85</v>
      </c>
      <c r="J48" s="37">
        <v>2.5</v>
      </c>
      <c r="K48" s="8"/>
      <c r="L48" s="89"/>
      <c r="M48" s="90"/>
    </row>
    <row r="49" spans="5:12" ht="17.25" customHeight="1">
      <c r="E49" s="119">
        <f aca="true" t="shared" si="5" ref="E49:J49">IF(SUM(E45:E48)&gt;0,LARGE(E45:E48,1)+LARGE(E45:E48,2)+LARGE(E45:E48,3))</f>
        <v>36.7</v>
      </c>
      <c r="F49" s="15">
        <f t="shared" si="5"/>
        <v>31.549999999999997</v>
      </c>
      <c r="G49" s="15">
        <f t="shared" si="5"/>
        <v>32.8</v>
      </c>
      <c r="H49" s="15">
        <f t="shared" si="5"/>
        <v>34.900000000000006</v>
      </c>
      <c r="I49" s="15">
        <f t="shared" si="5"/>
        <v>34.8</v>
      </c>
      <c r="J49" s="15">
        <f t="shared" si="5"/>
        <v>30.8</v>
      </c>
      <c r="K49" s="3">
        <f>SUM(E49:J49)</f>
        <v>201.55</v>
      </c>
      <c r="L49" s="89"/>
    </row>
    <row r="50" spans="11:12" ht="42" customHeight="1">
      <c r="K50" s="8"/>
      <c r="L50" s="89"/>
    </row>
    <row r="51" spans="1:12" ht="15.75" customHeight="1">
      <c r="A51" s="113" t="s">
        <v>7</v>
      </c>
      <c r="B51" s="47" t="s">
        <v>174</v>
      </c>
      <c r="K51" s="8"/>
      <c r="L51" s="89"/>
    </row>
    <row r="52" spans="2:13" ht="15.75" customHeight="1">
      <c r="B52" s="50" t="s">
        <v>59</v>
      </c>
      <c r="C52" s="64" t="s">
        <v>60</v>
      </c>
      <c r="D52" s="121">
        <v>2000</v>
      </c>
      <c r="E52" s="37">
        <v>11.3</v>
      </c>
      <c r="F52" s="37">
        <v>4.2</v>
      </c>
      <c r="G52" s="37">
        <v>10.9</v>
      </c>
      <c r="H52" s="37">
        <v>11.2</v>
      </c>
      <c r="I52" s="37">
        <v>9.85</v>
      </c>
      <c r="J52" s="37">
        <v>10</v>
      </c>
      <c r="K52" s="8"/>
      <c r="L52" s="89"/>
      <c r="M52" s="90"/>
    </row>
    <row r="53" spans="2:13" ht="15.75" customHeight="1">
      <c r="B53" s="50" t="s">
        <v>139</v>
      </c>
      <c r="C53" s="63" t="s">
        <v>138</v>
      </c>
      <c r="D53" s="121">
        <v>1999</v>
      </c>
      <c r="E53" s="37">
        <v>11.2</v>
      </c>
      <c r="F53" s="37">
        <v>10.2</v>
      </c>
      <c r="G53" s="37">
        <v>10.95</v>
      </c>
      <c r="H53" s="37">
        <v>11.2</v>
      </c>
      <c r="I53" s="37">
        <v>11.05</v>
      </c>
      <c r="J53" s="37">
        <v>9.3</v>
      </c>
      <c r="K53" s="8"/>
      <c r="L53" s="89"/>
      <c r="M53" s="90"/>
    </row>
    <row r="54" spans="2:13" ht="15.75" customHeight="1">
      <c r="B54" s="50" t="s">
        <v>61</v>
      </c>
      <c r="C54" s="64" t="s">
        <v>140</v>
      </c>
      <c r="D54" s="122" t="s">
        <v>112</v>
      </c>
      <c r="E54" s="37">
        <v>11.95</v>
      </c>
      <c r="F54" s="37">
        <v>10.4</v>
      </c>
      <c r="G54" s="37">
        <v>10.3</v>
      </c>
      <c r="H54" s="37">
        <v>11.3</v>
      </c>
      <c r="I54" s="37">
        <v>10.9</v>
      </c>
      <c r="J54" s="37">
        <v>9.8</v>
      </c>
      <c r="K54" s="8"/>
      <c r="L54" s="89"/>
      <c r="M54" s="90"/>
    </row>
    <row r="55" spans="2:13" ht="15.75" customHeight="1">
      <c r="B55" s="50" t="s">
        <v>58</v>
      </c>
      <c r="C55" s="64" t="s">
        <v>140</v>
      </c>
      <c r="D55" s="121">
        <v>2000</v>
      </c>
      <c r="E55" s="37">
        <v>11.65</v>
      </c>
      <c r="F55" s="37">
        <v>10.35</v>
      </c>
      <c r="G55" s="37">
        <v>10</v>
      </c>
      <c r="H55" s="37">
        <v>11.3</v>
      </c>
      <c r="I55" s="37">
        <v>10.9</v>
      </c>
      <c r="J55" s="37">
        <v>6</v>
      </c>
      <c r="K55" s="8"/>
      <c r="L55" s="89"/>
      <c r="M55" s="90"/>
    </row>
    <row r="56" spans="5:12" ht="15.75" customHeight="1">
      <c r="E56" s="15">
        <f aca="true" t="shared" si="6" ref="E56:J56">IF(SUM(E52:E55)&gt;0,LARGE(E52:E55,1)+LARGE(E52:E55,2)+LARGE(E52:E55,3))</f>
        <v>34.900000000000006</v>
      </c>
      <c r="F56" s="15">
        <f t="shared" si="6"/>
        <v>30.95</v>
      </c>
      <c r="G56" s="15">
        <f t="shared" si="6"/>
        <v>32.150000000000006</v>
      </c>
      <c r="H56" s="15">
        <f t="shared" si="6"/>
        <v>33.8</v>
      </c>
      <c r="I56" s="15">
        <f t="shared" si="6"/>
        <v>32.85</v>
      </c>
      <c r="J56" s="15">
        <f t="shared" si="6"/>
        <v>29.1</v>
      </c>
      <c r="K56" s="3">
        <f>SUM(E56:J56)</f>
        <v>193.75</v>
      </c>
      <c r="L56" s="89"/>
    </row>
    <row r="57" spans="11:12" ht="4.5" customHeight="1">
      <c r="K57" s="8"/>
      <c r="L57" s="89"/>
    </row>
    <row r="58" spans="1:12" ht="15.75" customHeight="1">
      <c r="A58" s="113" t="s">
        <v>8</v>
      </c>
      <c r="B58" s="49" t="s">
        <v>108</v>
      </c>
      <c r="K58" s="8"/>
      <c r="L58" s="89"/>
    </row>
    <row r="59" spans="5:13" ht="15.75" customHeight="1">
      <c r="E59" s="119"/>
      <c r="F59" s="119"/>
      <c r="G59" s="119"/>
      <c r="H59" s="119"/>
      <c r="I59" s="119"/>
      <c r="J59" s="119"/>
      <c r="K59" s="8"/>
      <c r="L59" s="89"/>
      <c r="M59" s="90"/>
    </row>
    <row r="60" spans="2:13" ht="15.75" customHeight="1">
      <c r="B60" s="48" t="s">
        <v>77</v>
      </c>
      <c r="C60" s="63" t="s">
        <v>78</v>
      </c>
      <c r="D60" s="122" t="s">
        <v>112</v>
      </c>
      <c r="E60" s="37">
        <v>13.3</v>
      </c>
      <c r="F60" s="37">
        <v>9.6</v>
      </c>
      <c r="G60" s="37">
        <v>11</v>
      </c>
      <c r="H60" s="37">
        <v>12</v>
      </c>
      <c r="I60" s="37">
        <v>12.1</v>
      </c>
      <c r="J60" s="37">
        <v>10.1</v>
      </c>
      <c r="K60" s="8"/>
      <c r="L60" s="89"/>
      <c r="M60" s="90"/>
    </row>
    <row r="61" spans="2:13" ht="15.75" customHeight="1">
      <c r="B61" s="50" t="s">
        <v>57</v>
      </c>
      <c r="C61" s="64" t="s">
        <v>43</v>
      </c>
      <c r="D61" s="122" t="s">
        <v>112</v>
      </c>
      <c r="E61" s="37">
        <v>12.55</v>
      </c>
      <c r="F61" s="37">
        <v>10.5</v>
      </c>
      <c r="G61" s="37">
        <v>10.9</v>
      </c>
      <c r="H61" s="37">
        <v>11.3</v>
      </c>
      <c r="I61" s="37">
        <v>11.7</v>
      </c>
      <c r="J61" s="37">
        <v>11.1</v>
      </c>
      <c r="K61" s="8"/>
      <c r="L61" s="89"/>
      <c r="M61" s="90"/>
    </row>
    <row r="62" spans="2:13" ht="15.75" customHeight="1">
      <c r="B62" s="50" t="s">
        <v>113</v>
      </c>
      <c r="C62" s="64" t="s">
        <v>101</v>
      </c>
      <c r="D62" s="121">
        <v>2001</v>
      </c>
      <c r="E62" s="37">
        <v>12.45</v>
      </c>
      <c r="F62" s="37">
        <v>7.15</v>
      </c>
      <c r="G62" s="37">
        <v>9.5</v>
      </c>
      <c r="H62" s="37">
        <v>11.5</v>
      </c>
      <c r="I62" s="37">
        <v>10.2</v>
      </c>
      <c r="J62" s="37">
        <v>6</v>
      </c>
      <c r="K62" s="8"/>
      <c r="L62" s="89"/>
      <c r="M62" s="90"/>
    </row>
    <row r="63" spans="5:12" ht="15.75" customHeight="1">
      <c r="E63" s="15">
        <f aca="true" t="shared" si="7" ref="E63:J63">IF(SUM(E59:E62)&gt;0,LARGE(E59:E62,1)+LARGE(E59:E62,2)+LARGE(E59:E62,3))</f>
        <v>38.3</v>
      </c>
      <c r="F63" s="15">
        <f t="shared" si="7"/>
        <v>27.25</v>
      </c>
      <c r="G63" s="15">
        <f t="shared" si="7"/>
        <v>31.4</v>
      </c>
      <c r="H63" s="15">
        <f t="shared" si="7"/>
        <v>34.8</v>
      </c>
      <c r="I63" s="15">
        <f t="shared" si="7"/>
        <v>34</v>
      </c>
      <c r="J63" s="15">
        <f t="shared" si="7"/>
        <v>27.2</v>
      </c>
      <c r="K63" s="3">
        <f>SUM(E63:J63)</f>
        <v>192.95</v>
      </c>
      <c r="L63" s="89"/>
    </row>
    <row r="64" spans="11:12" ht="4.5" customHeight="1">
      <c r="K64" s="8"/>
      <c r="L64" s="89"/>
    </row>
    <row r="65" spans="1:12" ht="15.75" customHeight="1">
      <c r="A65" s="113" t="s">
        <v>9</v>
      </c>
      <c r="B65" s="51" t="s">
        <v>172</v>
      </c>
      <c r="K65" s="8"/>
      <c r="L65" s="89"/>
    </row>
    <row r="66" spans="2:13" ht="15.75" customHeight="1">
      <c r="B66" s="50" t="s">
        <v>151</v>
      </c>
      <c r="C66" s="64" t="s">
        <v>150</v>
      </c>
      <c r="D66" s="121">
        <v>1999</v>
      </c>
      <c r="E66" s="37">
        <v>12.3</v>
      </c>
      <c r="F66" s="37">
        <v>3.7</v>
      </c>
      <c r="G66" s="37">
        <v>9.8</v>
      </c>
      <c r="H66" s="37">
        <v>10.4</v>
      </c>
      <c r="I66" s="37">
        <v>11.85</v>
      </c>
      <c r="J66" s="37">
        <v>10.3</v>
      </c>
      <c r="K66" s="8"/>
      <c r="L66" s="89"/>
      <c r="M66" s="90"/>
    </row>
    <row r="67" spans="2:13" ht="15.75" customHeight="1">
      <c r="B67" s="48" t="s">
        <v>149</v>
      </c>
      <c r="C67" s="63" t="s">
        <v>64</v>
      </c>
      <c r="D67" s="122" t="s">
        <v>111</v>
      </c>
      <c r="E67" s="37">
        <v>12.3</v>
      </c>
      <c r="F67" s="37">
        <v>6.9</v>
      </c>
      <c r="G67" s="37">
        <v>10.7</v>
      </c>
      <c r="H67" s="37">
        <v>10.8</v>
      </c>
      <c r="I67" s="37">
        <v>12.05</v>
      </c>
      <c r="J67" s="37">
        <v>6</v>
      </c>
      <c r="K67" s="8"/>
      <c r="L67" s="89"/>
      <c r="M67" s="90"/>
    </row>
    <row r="68" spans="2:13" ht="15.75" customHeight="1">
      <c r="B68" s="48" t="s">
        <v>153</v>
      </c>
      <c r="C68" s="63" t="s">
        <v>152</v>
      </c>
      <c r="D68" s="122" t="s">
        <v>154</v>
      </c>
      <c r="E68" s="37">
        <v>11.05</v>
      </c>
      <c r="F68" s="37">
        <v>5.35</v>
      </c>
      <c r="G68" s="37">
        <v>5.5</v>
      </c>
      <c r="H68" s="37">
        <v>11.6</v>
      </c>
      <c r="I68" s="37">
        <v>11.25</v>
      </c>
      <c r="J68" s="37">
        <v>4.1</v>
      </c>
      <c r="K68" s="8"/>
      <c r="L68" s="89"/>
      <c r="M68" s="90"/>
    </row>
    <row r="69" spans="2:13" ht="15.75" customHeight="1">
      <c r="B69" s="50" t="s">
        <v>167</v>
      </c>
      <c r="C69" s="64" t="s">
        <v>168</v>
      </c>
      <c r="D69" s="122" t="s">
        <v>154</v>
      </c>
      <c r="E69" s="37">
        <v>11.95</v>
      </c>
      <c r="F69" s="37">
        <v>5</v>
      </c>
      <c r="G69" s="37">
        <v>9.9</v>
      </c>
      <c r="H69" s="37">
        <v>11.3</v>
      </c>
      <c r="I69" s="37">
        <v>5.85</v>
      </c>
      <c r="J69" s="37">
        <v>5.5</v>
      </c>
      <c r="K69" s="8"/>
      <c r="L69" s="89"/>
      <c r="M69" s="90"/>
    </row>
    <row r="70" spans="5:12" ht="15.75" customHeight="1">
      <c r="E70" s="15">
        <f aca="true" t="shared" si="8" ref="E70:J70">IF(SUM(E66:E69)&gt;0,LARGE(E66:E69,1)+LARGE(E66:E69,2)+LARGE(E66:E69,3))</f>
        <v>36.55</v>
      </c>
      <c r="F70" s="15">
        <f t="shared" si="8"/>
        <v>17.25</v>
      </c>
      <c r="G70" s="15">
        <f t="shared" si="8"/>
        <v>30.400000000000002</v>
      </c>
      <c r="H70" s="15">
        <f t="shared" si="8"/>
        <v>33.7</v>
      </c>
      <c r="I70" s="15">
        <f t="shared" si="8"/>
        <v>35.15</v>
      </c>
      <c r="J70" s="15">
        <f t="shared" si="8"/>
        <v>21.8</v>
      </c>
      <c r="K70" s="3">
        <f>SUM(E70:J70)</f>
        <v>174.85000000000002</v>
      </c>
      <c r="L70" s="89"/>
    </row>
    <row r="71" spans="11:12" ht="5.25" customHeight="1">
      <c r="K71" s="8"/>
      <c r="L71" s="89"/>
    </row>
    <row r="72" spans="1:12" ht="15.75">
      <c r="A72" s="113" t="s">
        <v>80</v>
      </c>
      <c r="B72" s="47" t="s">
        <v>125</v>
      </c>
      <c r="C72" s="65"/>
      <c r="D72" s="66"/>
      <c r="K72" s="8"/>
      <c r="L72" s="89"/>
    </row>
    <row r="73" spans="2:13" ht="15.75" customHeight="1">
      <c r="B73" s="50" t="s">
        <v>127</v>
      </c>
      <c r="C73" s="64" t="s">
        <v>126</v>
      </c>
      <c r="D73" s="121">
        <v>2000</v>
      </c>
      <c r="E73" s="37">
        <v>11.6</v>
      </c>
      <c r="F73" s="37">
        <v>5.5</v>
      </c>
      <c r="G73" s="37">
        <v>10.3</v>
      </c>
      <c r="H73" s="37">
        <v>11.9</v>
      </c>
      <c r="I73" s="37">
        <v>6.05</v>
      </c>
      <c r="J73" s="37">
        <v>6.7</v>
      </c>
      <c r="K73" s="8"/>
      <c r="L73" s="89"/>
      <c r="M73" s="90"/>
    </row>
    <row r="74" spans="2:13" ht="15.75">
      <c r="B74" s="50" t="s">
        <v>128</v>
      </c>
      <c r="C74" s="63" t="s">
        <v>41</v>
      </c>
      <c r="D74" s="121">
        <v>2001</v>
      </c>
      <c r="E74" s="37">
        <v>12.15</v>
      </c>
      <c r="F74" s="37">
        <v>9.2</v>
      </c>
      <c r="G74" s="37">
        <v>10</v>
      </c>
      <c r="H74" s="37">
        <v>11.8</v>
      </c>
      <c r="I74" s="37">
        <v>11.55</v>
      </c>
      <c r="J74" s="37">
        <v>6.7</v>
      </c>
      <c r="K74" s="8"/>
      <c r="L74" s="89"/>
      <c r="M74" s="90"/>
    </row>
    <row r="75" spans="2:13" ht="15.75">
      <c r="B75" s="48" t="s">
        <v>169</v>
      </c>
      <c r="C75" s="63" t="s">
        <v>170</v>
      </c>
      <c r="D75" s="122" t="s">
        <v>100</v>
      </c>
      <c r="E75" s="37">
        <v>11.25</v>
      </c>
      <c r="F75" s="37">
        <v>6.85</v>
      </c>
      <c r="G75" s="37">
        <v>9</v>
      </c>
      <c r="H75" s="37">
        <v>11.1</v>
      </c>
      <c r="I75" s="37">
        <v>10.8</v>
      </c>
      <c r="J75" s="37">
        <v>5.4</v>
      </c>
      <c r="K75" s="8"/>
      <c r="L75" s="89"/>
      <c r="M75" s="90"/>
    </row>
    <row r="76" spans="5:12" ht="18">
      <c r="E76" s="15">
        <f aca="true" t="shared" si="9" ref="E76:J76">IF(SUM(E73:E75)&gt;0,LARGE(E73:E75,1)+LARGE(E73:E75,2)+LARGE(E73:E75,3))</f>
        <v>35</v>
      </c>
      <c r="F76" s="15">
        <f t="shared" si="9"/>
        <v>21.549999999999997</v>
      </c>
      <c r="G76" s="15">
        <f t="shared" si="9"/>
        <v>29.3</v>
      </c>
      <c r="H76" s="15">
        <f t="shared" si="9"/>
        <v>34.800000000000004</v>
      </c>
      <c r="I76" s="15">
        <f t="shared" si="9"/>
        <v>28.400000000000002</v>
      </c>
      <c r="J76" s="15">
        <f t="shared" si="9"/>
        <v>18.8</v>
      </c>
      <c r="K76" s="3">
        <f>SUM(E76:J76)</f>
        <v>167.85000000000002</v>
      </c>
      <c r="L76" s="89"/>
    </row>
    <row r="77" spans="11:12" ht="15.75">
      <c r="K77" s="8"/>
      <c r="L77" s="89"/>
    </row>
    <row r="78" spans="1:12" ht="15.75">
      <c r="A78" s="113" t="s">
        <v>81</v>
      </c>
      <c r="B78" s="47" t="s">
        <v>120</v>
      </c>
      <c r="K78" s="8"/>
      <c r="L78" s="89"/>
    </row>
    <row r="79" spans="2:13" ht="15.75">
      <c r="B79" s="48" t="s">
        <v>122</v>
      </c>
      <c r="C79" s="63" t="s">
        <v>121</v>
      </c>
      <c r="D79" s="123">
        <v>2001</v>
      </c>
      <c r="E79" s="37">
        <v>11.8</v>
      </c>
      <c r="F79" s="37">
        <v>1.4</v>
      </c>
      <c r="G79" s="37">
        <v>5.4</v>
      </c>
      <c r="H79" s="37">
        <v>11.2</v>
      </c>
      <c r="I79" s="37">
        <v>5.7</v>
      </c>
      <c r="J79" s="37">
        <v>6</v>
      </c>
      <c r="K79" s="8"/>
      <c r="L79" s="89"/>
      <c r="M79" s="90"/>
    </row>
    <row r="80" spans="2:13" ht="15.75" customHeight="1">
      <c r="B80" s="48" t="s">
        <v>40</v>
      </c>
      <c r="C80" s="63" t="s">
        <v>23</v>
      </c>
      <c r="D80" s="123">
        <v>2000</v>
      </c>
      <c r="E80" s="37">
        <v>12.4</v>
      </c>
      <c r="F80" s="37">
        <v>10.6</v>
      </c>
      <c r="G80" s="37">
        <v>11</v>
      </c>
      <c r="H80" s="37">
        <v>11</v>
      </c>
      <c r="I80" s="37">
        <v>11.1</v>
      </c>
      <c r="J80" s="37">
        <v>10.6</v>
      </c>
      <c r="K80" s="8"/>
      <c r="L80" s="89"/>
      <c r="M80" s="90"/>
    </row>
    <row r="81" spans="2:13" ht="15.75">
      <c r="B81" s="50" t="s">
        <v>124</v>
      </c>
      <c r="C81" s="64" t="s">
        <v>123</v>
      </c>
      <c r="D81" s="121">
        <v>2002</v>
      </c>
      <c r="E81" s="37">
        <v>11.8</v>
      </c>
      <c r="F81" s="37">
        <v>8.2</v>
      </c>
      <c r="G81" s="37">
        <v>10.2</v>
      </c>
      <c r="H81" s="37">
        <v>11</v>
      </c>
      <c r="I81" s="37">
        <v>9.3</v>
      </c>
      <c r="J81" s="37">
        <v>5</v>
      </c>
      <c r="K81" s="8"/>
      <c r="L81" s="89"/>
      <c r="M81" s="90"/>
    </row>
    <row r="82" spans="5:12" ht="18">
      <c r="E82" s="15">
        <f aca="true" t="shared" si="10" ref="E82:J82">IF(SUM(E79:E81)&gt;0,LARGE(E79:E81,1)+LARGE(E79:E81,2)+LARGE(E79:E81,3))</f>
        <v>36</v>
      </c>
      <c r="F82" s="15">
        <f t="shared" si="10"/>
        <v>20.199999999999996</v>
      </c>
      <c r="G82" s="15">
        <f t="shared" si="10"/>
        <v>26.6</v>
      </c>
      <c r="H82" s="15">
        <f t="shared" si="10"/>
        <v>33.2</v>
      </c>
      <c r="I82" s="15">
        <f t="shared" si="10"/>
        <v>26.099999999999998</v>
      </c>
      <c r="J82" s="15">
        <f t="shared" si="10"/>
        <v>21.6</v>
      </c>
      <c r="K82" s="3">
        <f>SUM(E82:J82)</f>
        <v>163.7</v>
      </c>
      <c r="L82" s="89"/>
    </row>
    <row r="83" spans="11:12" ht="15.75">
      <c r="K83" s="8"/>
      <c r="L83" s="89"/>
    </row>
    <row r="84" spans="1:12" ht="15.75">
      <c r="A84" s="113" t="s">
        <v>82</v>
      </c>
      <c r="B84" s="47" t="s">
        <v>114</v>
      </c>
      <c r="K84" s="8"/>
      <c r="L84" s="89"/>
    </row>
    <row r="85" spans="2:13" ht="15.75">
      <c r="B85" s="50" t="s">
        <v>67</v>
      </c>
      <c r="C85" s="64" t="s">
        <v>115</v>
      </c>
      <c r="D85" s="121">
        <v>1999</v>
      </c>
      <c r="E85" s="37">
        <v>11.7</v>
      </c>
      <c r="F85" s="37">
        <v>9.05</v>
      </c>
      <c r="G85" s="37">
        <v>10.5</v>
      </c>
      <c r="H85" s="37">
        <v>11.3</v>
      </c>
      <c r="I85" s="37">
        <v>5.75</v>
      </c>
      <c r="J85" s="37">
        <v>9.7</v>
      </c>
      <c r="K85" s="8"/>
      <c r="L85" s="89"/>
      <c r="M85" s="90"/>
    </row>
    <row r="86" spans="2:13" ht="15.75">
      <c r="B86" s="50" t="s">
        <v>117</v>
      </c>
      <c r="C86" s="64" t="s">
        <v>116</v>
      </c>
      <c r="D86" s="121">
        <v>2001</v>
      </c>
      <c r="E86" s="37">
        <v>11.95</v>
      </c>
      <c r="F86" s="37">
        <v>1.4</v>
      </c>
      <c r="G86" s="37">
        <v>10.7</v>
      </c>
      <c r="H86" s="37">
        <v>11</v>
      </c>
      <c r="I86" s="37">
        <v>10.6</v>
      </c>
      <c r="J86" s="37">
        <v>5.2</v>
      </c>
      <c r="K86" s="8"/>
      <c r="L86" s="89"/>
      <c r="M86" s="90"/>
    </row>
    <row r="87" spans="2:13" ht="15.75" customHeight="1">
      <c r="B87" s="48" t="s">
        <v>119</v>
      </c>
      <c r="C87" s="63" t="s">
        <v>118</v>
      </c>
      <c r="D87" s="123">
        <v>2001</v>
      </c>
      <c r="E87" s="37">
        <v>11.8</v>
      </c>
      <c r="F87" s="37">
        <v>3.55</v>
      </c>
      <c r="G87" s="37">
        <v>6</v>
      </c>
      <c r="H87" s="37">
        <v>11.5</v>
      </c>
      <c r="I87" s="37">
        <v>5.9</v>
      </c>
      <c r="J87" s="37">
        <v>4.3</v>
      </c>
      <c r="K87" s="8"/>
      <c r="L87" s="89"/>
      <c r="M87" s="90"/>
    </row>
    <row r="88" spans="5:12" ht="18">
      <c r="E88" s="15">
        <f aca="true" t="shared" si="11" ref="E88:J88">IF(SUM(E85:E87)&gt;0,LARGE(E85:E87,1)+LARGE(E85:E87,2)+LARGE(E85:E87,3))</f>
        <v>35.45</v>
      </c>
      <c r="F88" s="15">
        <f t="shared" si="11"/>
        <v>14.000000000000002</v>
      </c>
      <c r="G88" s="15">
        <f t="shared" si="11"/>
        <v>27.2</v>
      </c>
      <c r="H88" s="15">
        <f t="shared" si="11"/>
        <v>33.8</v>
      </c>
      <c r="I88" s="15">
        <f t="shared" si="11"/>
        <v>22.25</v>
      </c>
      <c r="J88" s="15">
        <f t="shared" si="11"/>
        <v>19.2</v>
      </c>
      <c r="K88" s="3">
        <f>SUM(E88:J88)</f>
        <v>151.89999999999998</v>
      </c>
      <c r="L88" s="89"/>
    </row>
    <row r="89" ht="15.75">
      <c r="K89" s="8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zoomScale="80" zoomScaleNormal="80" zoomScalePageLayoutView="0" workbookViewId="0" topLeftCell="A1">
      <selection activeCell="AH11" sqref="AH11"/>
    </sheetView>
  </sheetViews>
  <sheetFormatPr defaultColWidth="9.00390625" defaultRowHeight="12.75"/>
  <cols>
    <col min="1" max="1" width="2.625" style="5" customWidth="1"/>
    <col min="2" max="2" width="12.625" style="59" customWidth="1"/>
    <col min="3" max="3" width="7.125" style="16" customWidth="1"/>
    <col min="4" max="4" width="3.625" style="38" customWidth="1"/>
    <col min="5" max="5" width="7.75390625" style="52" customWidth="1"/>
    <col min="6" max="6" width="3.625" style="52" customWidth="1"/>
    <col min="7" max="7" width="4.75390625" style="16" customWidth="1"/>
    <col min="8" max="8" width="4.75390625" style="53" customWidth="1"/>
    <col min="9" max="9" width="2.00390625" style="35" customWidth="1"/>
    <col min="10" max="10" width="5.75390625" style="5" customWidth="1"/>
    <col min="11" max="11" width="4.75390625" style="17" customWidth="1"/>
    <col min="12" max="12" width="4.75390625" style="53" customWidth="1"/>
    <col min="13" max="13" width="2.625" style="35" customWidth="1"/>
    <col min="14" max="14" width="5.75390625" style="5" customWidth="1"/>
    <col min="15" max="15" width="4.75390625" style="17" customWidth="1"/>
    <col min="16" max="16" width="4.75390625" style="53" customWidth="1"/>
    <col min="17" max="17" width="2.125" style="35" customWidth="1"/>
    <col min="18" max="18" width="5.75390625" style="5" customWidth="1"/>
    <col min="19" max="19" width="4.75390625" style="17" customWidth="1"/>
    <col min="20" max="20" width="4.75390625" style="53" customWidth="1"/>
    <col min="21" max="21" width="2.00390625" style="32" customWidth="1"/>
    <col min="22" max="22" width="5.75390625" style="1" customWidth="1"/>
    <col min="23" max="24" width="4.75390625" style="16" customWidth="1"/>
    <col min="25" max="25" width="2.00390625" style="32" customWidth="1"/>
    <col min="26" max="26" width="5.75390625" style="1" customWidth="1"/>
    <col min="27" max="28" width="4.75390625" style="16" customWidth="1"/>
    <col min="29" max="29" width="2.00390625" style="32" customWidth="1"/>
    <col min="30" max="30" width="5.75390625" style="1" customWidth="1"/>
    <col min="31" max="31" width="7.00390625" style="1" customWidth="1"/>
    <col min="32" max="32" width="2.25390625" style="1" customWidth="1"/>
    <col min="33" max="16384" width="9.125" style="1" customWidth="1"/>
  </cols>
  <sheetData>
    <row r="1" spans="1:31" ht="30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20" ht="9" customHeight="1">
      <c r="A2" s="4"/>
      <c r="H2" s="16"/>
      <c r="I2" s="32"/>
      <c r="J2" s="1"/>
      <c r="K2" s="16"/>
      <c r="L2" s="16"/>
      <c r="M2" s="32"/>
      <c r="N2" s="1"/>
      <c r="O2" s="16"/>
      <c r="P2" s="16"/>
      <c r="Q2" s="32"/>
      <c r="R2" s="1"/>
      <c r="S2" s="16"/>
      <c r="T2" s="16"/>
    </row>
    <row r="3" spans="1:31" ht="23.25">
      <c r="A3" s="130" t="s">
        <v>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20" ht="6.75" customHeight="1">
      <c r="A4" s="6"/>
      <c r="B4" s="5"/>
      <c r="C4" s="17"/>
      <c r="D4" s="39"/>
      <c r="G4" s="17"/>
      <c r="H4" s="17"/>
      <c r="J4" s="6"/>
      <c r="L4" s="17"/>
      <c r="N4" s="1"/>
      <c r="O4" s="16"/>
      <c r="P4" s="16"/>
      <c r="Q4" s="32"/>
      <c r="R4" s="1"/>
      <c r="S4" s="16"/>
      <c r="T4" s="16"/>
    </row>
    <row r="5" spans="3:29" ht="12.75" customHeight="1" thickBot="1">
      <c r="C5" s="53"/>
      <c r="D5" s="40"/>
      <c r="T5" s="77"/>
      <c r="U5" s="33"/>
      <c r="W5" s="18"/>
      <c r="X5" s="18"/>
      <c r="Y5" s="33"/>
      <c r="AA5" s="18"/>
      <c r="AB5" s="18"/>
      <c r="AC5" s="33"/>
    </row>
    <row r="6" spans="1:31" s="10" customFormat="1" ht="40.5" customHeight="1">
      <c r="A6" s="14" t="s">
        <v>14</v>
      </c>
      <c r="B6" s="60" t="s">
        <v>15</v>
      </c>
      <c r="C6" s="54" t="s">
        <v>16</v>
      </c>
      <c r="D6" s="41"/>
      <c r="E6" s="55"/>
      <c r="F6" s="55"/>
      <c r="G6" s="126"/>
      <c r="H6" s="127"/>
      <c r="I6" s="127"/>
      <c r="J6" s="128"/>
      <c r="K6" s="126"/>
      <c r="L6" s="127"/>
      <c r="M6" s="127"/>
      <c r="N6" s="128"/>
      <c r="O6" s="126"/>
      <c r="P6" s="127"/>
      <c r="Q6" s="127"/>
      <c r="R6" s="128"/>
      <c r="S6" s="126"/>
      <c r="T6" s="127"/>
      <c r="U6" s="127"/>
      <c r="V6" s="128"/>
      <c r="W6" s="126"/>
      <c r="X6" s="127"/>
      <c r="Y6" s="127"/>
      <c r="Z6" s="128"/>
      <c r="AA6" s="126"/>
      <c r="AB6" s="127"/>
      <c r="AC6" s="127"/>
      <c r="AD6" s="128"/>
      <c r="AE6" s="9" t="s">
        <v>0</v>
      </c>
    </row>
    <row r="7" spans="1:31" s="11" customFormat="1" ht="19.5" customHeight="1" thickBot="1">
      <c r="A7" s="19"/>
      <c r="B7" s="61"/>
      <c r="C7" s="56"/>
      <c r="D7" s="42"/>
      <c r="E7" s="57"/>
      <c r="F7" s="57"/>
      <c r="G7" s="67" t="s">
        <v>39</v>
      </c>
      <c r="H7" s="68" t="s">
        <v>42</v>
      </c>
      <c r="I7" s="34"/>
      <c r="J7" s="20" t="s">
        <v>0</v>
      </c>
      <c r="K7" s="67" t="s">
        <v>39</v>
      </c>
      <c r="L7" s="68" t="s">
        <v>42</v>
      </c>
      <c r="M7" s="34"/>
      <c r="N7" s="20" t="s">
        <v>0</v>
      </c>
      <c r="O7" s="67" t="s">
        <v>39</v>
      </c>
      <c r="P7" s="68" t="s">
        <v>42</v>
      </c>
      <c r="Q7" s="34"/>
      <c r="R7" s="20" t="s">
        <v>0</v>
      </c>
      <c r="S7" s="67" t="s">
        <v>39</v>
      </c>
      <c r="T7" s="68" t="s">
        <v>42</v>
      </c>
      <c r="U7" s="34"/>
      <c r="V7" s="20" t="s">
        <v>0</v>
      </c>
      <c r="W7" s="67" t="s">
        <v>39</v>
      </c>
      <c r="X7" s="68" t="s">
        <v>42</v>
      </c>
      <c r="Y7" s="34"/>
      <c r="Z7" s="20" t="s">
        <v>0</v>
      </c>
      <c r="AA7" s="67" t="s">
        <v>39</v>
      </c>
      <c r="AB7" s="68" t="s">
        <v>42</v>
      </c>
      <c r="AC7" s="34"/>
      <c r="AD7" s="20" t="s">
        <v>0</v>
      </c>
      <c r="AE7" s="13"/>
    </row>
    <row r="8" spans="1:31" s="12" customFormat="1" ht="14.25" customHeight="1">
      <c r="A8" s="78" t="s">
        <v>1</v>
      </c>
      <c r="B8" s="91" t="s">
        <v>71</v>
      </c>
      <c r="C8" s="96" t="s">
        <v>72</v>
      </c>
      <c r="D8" s="100">
        <v>2001</v>
      </c>
      <c r="E8" s="101" t="s">
        <v>180</v>
      </c>
      <c r="F8" s="43" t="s">
        <v>158</v>
      </c>
      <c r="G8" s="69">
        <v>4.4</v>
      </c>
      <c r="H8" s="70">
        <v>8.65</v>
      </c>
      <c r="I8" s="36"/>
      <c r="J8" s="23">
        <f aca="true" t="shared" si="0" ref="J8:J43">G8+H8-I8</f>
        <v>13.05</v>
      </c>
      <c r="K8" s="75">
        <v>3.7</v>
      </c>
      <c r="L8" s="70">
        <v>7.7</v>
      </c>
      <c r="M8" s="36"/>
      <c r="N8" s="27">
        <f aca="true" t="shared" si="1" ref="N8:N43">K8+L8-M8</f>
        <v>11.4</v>
      </c>
      <c r="O8" s="69">
        <v>3.4</v>
      </c>
      <c r="P8" s="70">
        <v>8.7</v>
      </c>
      <c r="Q8" s="36"/>
      <c r="R8" s="23">
        <f aca="true" t="shared" si="2" ref="R8:R43">O8+P8-Q8</f>
        <v>12.1</v>
      </c>
      <c r="S8" s="75">
        <v>3</v>
      </c>
      <c r="T8" s="70">
        <v>9.2</v>
      </c>
      <c r="U8" s="30"/>
      <c r="V8" s="27">
        <f aca="true" t="shared" si="3" ref="V8:V43">S8+T8-U8</f>
        <v>12.2</v>
      </c>
      <c r="W8" s="69">
        <v>3.9</v>
      </c>
      <c r="X8" s="70">
        <v>7.95</v>
      </c>
      <c r="Y8" s="36"/>
      <c r="Z8" s="23">
        <f aca="true" t="shared" si="4" ref="Z8:Z43">W8+X8-Y8</f>
        <v>11.85</v>
      </c>
      <c r="AA8" s="75">
        <v>2.6</v>
      </c>
      <c r="AB8" s="70">
        <v>8.5</v>
      </c>
      <c r="AC8" s="36"/>
      <c r="AD8" s="27">
        <f aca="true" t="shared" si="5" ref="AD8:AD43">AA8+AB8-AC8</f>
        <v>11.1</v>
      </c>
      <c r="AE8" s="25">
        <f aca="true" t="shared" si="6" ref="AE8:AE43">J8+N8+R8+V8+Z8+AD8</f>
        <v>71.7</v>
      </c>
    </row>
    <row r="9" spans="1:31" s="12" customFormat="1" ht="14.25" customHeight="1">
      <c r="A9" s="78" t="s">
        <v>2</v>
      </c>
      <c r="B9" s="92" t="s">
        <v>51</v>
      </c>
      <c r="C9" s="97" t="s">
        <v>52</v>
      </c>
      <c r="D9" s="102">
        <v>2000</v>
      </c>
      <c r="E9" s="103" t="s">
        <v>31</v>
      </c>
      <c r="F9" s="44" t="s">
        <v>161</v>
      </c>
      <c r="G9" s="71">
        <v>4.2</v>
      </c>
      <c r="H9" s="72">
        <v>9.25</v>
      </c>
      <c r="I9" s="29"/>
      <c r="J9" s="24">
        <f t="shared" si="0"/>
        <v>13.45</v>
      </c>
      <c r="K9" s="76">
        <v>2.8</v>
      </c>
      <c r="L9" s="72">
        <v>8.4</v>
      </c>
      <c r="M9" s="29"/>
      <c r="N9" s="28">
        <f t="shared" si="1"/>
        <v>11.2</v>
      </c>
      <c r="O9" s="71">
        <v>2.7</v>
      </c>
      <c r="P9" s="72">
        <v>8.7</v>
      </c>
      <c r="Q9" s="29"/>
      <c r="R9" s="24">
        <f t="shared" si="2"/>
        <v>11.399999999999999</v>
      </c>
      <c r="S9" s="76">
        <v>3.6</v>
      </c>
      <c r="T9" s="72">
        <v>9</v>
      </c>
      <c r="U9" s="31"/>
      <c r="V9" s="28">
        <f t="shared" si="3"/>
        <v>12.6</v>
      </c>
      <c r="W9" s="71">
        <v>3.5</v>
      </c>
      <c r="X9" s="72">
        <v>9.1</v>
      </c>
      <c r="Y9" s="29"/>
      <c r="Z9" s="24">
        <f t="shared" si="4"/>
        <v>12.6</v>
      </c>
      <c r="AA9" s="76">
        <v>3</v>
      </c>
      <c r="AB9" s="72">
        <v>7.4</v>
      </c>
      <c r="AC9" s="29"/>
      <c r="AD9" s="28">
        <f t="shared" si="5"/>
        <v>10.4</v>
      </c>
      <c r="AE9" s="26">
        <f t="shared" si="6"/>
        <v>71.65</v>
      </c>
    </row>
    <row r="10" spans="1:31" s="12" customFormat="1" ht="14.25" customHeight="1">
      <c r="A10" s="78" t="s">
        <v>3</v>
      </c>
      <c r="B10" s="92" t="s">
        <v>105</v>
      </c>
      <c r="C10" s="97" t="s">
        <v>157</v>
      </c>
      <c r="D10" s="104" t="s">
        <v>100</v>
      </c>
      <c r="E10" s="105" t="s">
        <v>181</v>
      </c>
      <c r="F10" s="44" t="s">
        <v>159</v>
      </c>
      <c r="G10" s="73">
        <v>4.2</v>
      </c>
      <c r="H10" s="73">
        <v>8.75</v>
      </c>
      <c r="I10" s="7"/>
      <c r="J10" s="24">
        <f t="shared" si="0"/>
        <v>12.95</v>
      </c>
      <c r="K10" s="76">
        <v>3.1</v>
      </c>
      <c r="L10" s="72">
        <v>7.15</v>
      </c>
      <c r="M10" s="29"/>
      <c r="N10" s="28">
        <f t="shared" si="1"/>
        <v>10.25</v>
      </c>
      <c r="O10" s="71">
        <v>3.1</v>
      </c>
      <c r="P10" s="72">
        <v>8.6</v>
      </c>
      <c r="Q10" s="29"/>
      <c r="R10" s="24">
        <f t="shared" si="2"/>
        <v>11.7</v>
      </c>
      <c r="S10" s="76">
        <v>3.6</v>
      </c>
      <c r="T10" s="72">
        <v>9</v>
      </c>
      <c r="U10" s="31"/>
      <c r="V10" s="28">
        <f t="shared" si="3"/>
        <v>12.6</v>
      </c>
      <c r="W10" s="71">
        <v>3.2</v>
      </c>
      <c r="X10" s="72">
        <v>8.6</v>
      </c>
      <c r="Y10" s="29"/>
      <c r="Z10" s="24">
        <f t="shared" si="4"/>
        <v>11.8</v>
      </c>
      <c r="AA10" s="76">
        <v>3.3</v>
      </c>
      <c r="AB10" s="72">
        <v>9</v>
      </c>
      <c r="AC10" s="29"/>
      <c r="AD10" s="28">
        <f t="shared" si="5"/>
        <v>12.3</v>
      </c>
      <c r="AE10" s="26">
        <f t="shared" si="6"/>
        <v>71.6</v>
      </c>
    </row>
    <row r="11" spans="1:31" s="12" customFormat="1" ht="14.25" customHeight="1">
      <c r="A11" s="78" t="s">
        <v>4</v>
      </c>
      <c r="B11" s="92" t="s">
        <v>73</v>
      </c>
      <c r="C11" s="97" t="s">
        <v>74</v>
      </c>
      <c r="D11" s="104" t="s">
        <v>111</v>
      </c>
      <c r="E11" s="105" t="s">
        <v>180</v>
      </c>
      <c r="F11" s="44" t="s">
        <v>158</v>
      </c>
      <c r="G11" s="74">
        <v>4.3</v>
      </c>
      <c r="H11" s="72">
        <v>8.8</v>
      </c>
      <c r="I11" s="29"/>
      <c r="J11" s="24">
        <f t="shared" si="0"/>
        <v>13.100000000000001</v>
      </c>
      <c r="K11" s="76">
        <v>3.3</v>
      </c>
      <c r="L11" s="72">
        <v>7.7</v>
      </c>
      <c r="M11" s="29"/>
      <c r="N11" s="28">
        <f t="shared" si="1"/>
        <v>11</v>
      </c>
      <c r="O11" s="71">
        <v>3.1</v>
      </c>
      <c r="P11" s="72">
        <v>8.6</v>
      </c>
      <c r="Q11" s="29"/>
      <c r="R11" s="24">
        <f t="shared" si="2"/>
        <v>11.7</v>
      </c>
      <c r="S11" s="76">
        <v>3</v>
      </c>
      <c r="T11" s="72">
        <v>8.9</v>
      </c>
      <c r="U11" s="31"/>
      <c r="V11" s="28">
        <f t="shared" si="3"/>
        <v>11.9</v>
      </c>
      <c r="W11" s="71">
        <v>3.2</v>
      </c>
      <c r="X11" s="72">
        <v>8.8</v>
      </c>
      <c r="Y11" s="29"/>
      <c r="Z11" s="24">
        <f t="shared" si="4"/>
        <v>12</v>
      </c>
      <c r="AA11" s="76">
        <v>2.6</v>
      </c>
      <c r="AB11" s="72">
        <v>8.8</v>
      </c>
      <c r="AC11" s="29"/>
      <c r="AD11" s="28">
        <f t="shared" si="5"/>
        <v>11.4</v>
      </c>
      <c r="AE11" s="26">
        <f t="shared" si="6"/>
        <v>71.1</v>
      </c>
    </row>
    <row r="12" spans="1:31" s="12" customFormat="1" ht="14.25" customHeight="1">
      <c r="A12" s="78" t="s">
        <v>5</v>
      </c>
      <c r="B12" s="92" t="s">
        <v>76</v>
      </c>
      <c r="C12" s="97" t="s">
        <v>146</v>
      </c>
      <c r="D12" s="102">
        <v>2001</v>
      </c>
      <c r="E12" s="105" t="s">
        <v>177</v>
      </c>
      <c r="F12" s="44" t="s">
        <v>161</v>
      </c>
      <c r="G12" s="74">
        <v>4.6</v>
      </c>
      <c r="H12" s="72">
        <v>8.8</v>
      </c>
      <c r="I12" s="29"/>
      <c r="J12" s="24">
        <f t="shared" si="0"/>
        <v>13.4</v>
      </c>
      <c r="K12" s="76">
        <v>2.9</v>
      </c>
      <c r="L12" s="72">
        <v>7.5</v>
      </c>
      <c r="M12" s="29"/>
      <c r="N12" s="28">
        <f t="shared" si="1"/>
        <v>10.4</v>
      </c>
      <c r="O12" s="71">
        <v>2.3</v>
      </c>
      <c r="P12" s="72">
        <v>8.6</v>
      </c>
      <c r="Q12" s="29"/>
      <c r="R12" s="24">
        <f t="shared" si="2"/>
        <v>10.899999999999999</v>
      </c>
      <c r="S12" s="76">
        <v>4.4</v>
      </c>
      <c r="T12" s="72">
        <v>8.2</v>
      </c>
      <c r="U12" s="31">
        <v>0.1</v>
      </c>
      <c r="V12" s="28">
        <f t="shared" si="3"/>
        <v>12.5</v>
      </c>
      <c r="W12" s="71">
        <v>3.9</v>
      </c>
      <c r="X12" s="72">
        <v>8.45</v>
      </c>
      <c r="Y12" s="29"/>
      <c r="Z12" s="24">
        <f t="shared" si="4"/>
        <v>12.35</v>
      </c>
      <c r="AA12" s="76">
        <v>3.4</v>
      </c>
      <c r="AB12" s="72">
        <v>8</v>
      </c>
      <c r="AC12" s="29"/>
      <c r="AD12" s="28">
        <f t="shared" si="5"/>
        <v>11.4</v>
      </c>
      <c r="AE12" s="26">
        <f t="shared" si="6"/>
        <v>70.95</v>
      </c>
    </row>
    <row r="13" spans="1:31" s="12" customFormat="1" ht="14.25" customHeight="1">
      <c r="A13" s="78" t="s">
        <v>6</v>
      </c>
      <c r="B13" s="92" t="s">
        <v>134</v>
      </c>
      <c r="C13" s="97" t="s">
        <v>133</v>
      </c>
      <c r="D13" s="104" t="s">
        <v>112</v>
      </c>
      <c r="E13" s="105" t="s">
        <v>180</v>
      </c>
      <c r="F13" s="44" t="s">
        <v>158</v>
      </c>
      <c r="G13" s="74">
        <v>4</v>
      </c>
      <c r="H13" s="72">
        <v>9.1</v>
      </c>
      <c r="I13" s="29"/>
      <c r="J13" s="24">
        <f t="shared" si="0"/>
        <v>13.1</v>
      </c>
      <c r="K13" s="76">
        <v>3.9</v>
      </c>
      <c r="L13" s="72">
        <v>7.65</v>
      </c>
      <c r="M13" s="29"/>
      <c r="N13" s="28">
        <f t="shared" si="1"/>
        <v>11.55</v>
      </c>
      <c r="O13" s="71">
        <v>3.8</v>
      </c>
      <c r="P13" s="72">
        <v>8.3</v>
      </c>
      <c r="Q13" s="29"/>
      <c r="R13" s="24">
        <f t="shared" si="2"/>
        <v>12.100000000000001</v>
      </c>
      <c r="S13" s="76">
        <v>2</v>
      </c>
      <c r="T13" s="72">
        <v>9.4</v>
      </c>
      <c r="U13" s="31"/>
      <c r="V13" s="28">
        <f t="shared" si="3"/>
        <v>11.4</v>
      </c>
      <c r="W13" s="71">
        <v>3.9</v>
      </c>
      <c r="X13" s="72">
        <v>8.3</v>
      </c>
      <c r="Y13" s="29"/>
      <c r="Z13" s="24">
        <f t="shared" si="4"/>
        <v>12.200000000000001</v>
      </c>
      <c r="AA13" s="76">
        <v>2.2</v>
      </c>
      <c r="AB13" s="72">
        <v>8.3</v>
      </c>
      <c r="AC13" s="29"/>
      <c r="AD13" s="28">
        <f t="shared" si="5"/>
        <v>10.5</v>
      </c>
      <c r="AE13" s="26">
        <f t="shared" si="6"/>
        <v>70.85</v>
      </c>
    </row>
    <row r="14" spans="1:31" s="11" customFormat="1" ht="14.25" customHeight="1">
      <c r="A14" s="78" t="s">
        <v>7</v>
      </c>
      <c r="B14" s="93" t="s">
        <v>32</v>
      </c>
      <c r="C14" s="97" t="s">
        <v>73</v>
      </c>
      <c r="D14" s="104" t="s">
        <v>103</v>
      </c>
      <c r="E14" s="105" t="s">
        <v>180</v>
      </c>
      <c r="F14" s="44" t="s">
        <v>158</v>
      </c>
      <c r="G14" s="74">
        <v>4.2</v>
      </c>
      <c r="H14" s="72">
        <v>8.6</v>
      </c>
      <c r="I14" s="29"/>
      <c r="J14" s="24">
        <f t="shared" si="0"/>
        <v>12.8</v>
      </c>
      <c r="K14" s="76">
        <v>3.6</v>
      </c>
      <c r="L14" s="72">
        <v>6.6</v>
      </c>
      <c r="M14" s="29"/>
      <c r="N14" s="28">
        <f t="shared" si="1"/>
        <v>10.2</v>
      </c>
      <c r="O14" s="71">
        <v>4.2</v>
      </c>
      <c r="P14" s="72">
        <v>8.4</v>
      </c>
      <c r="Q14" s="29"/>
      <c r="R14" s="24">
        <f t="shared" si="2"/>
        <v>12.600000000000001</v>
      </c>
      <c r="S14" s="76">
        <v>3</v>
      </c>
      <c r="T14" s="72">
        <v>8</v>
      </c>
      <c r="U14" s="31"/>
      <c r="V14" s="28">
        <f t="shared" si="3"/>
        <v>11</v>
      </c>
      <c r="W14" s="71">
        <v>3</v>
      </c>
      <c r="X14" s="72">
        <v>8.45</v>
      </c>
      <c r="Y14" s="29"/>
      <c r="Z14" s="24">
        <f t="shared" si="4"/>
        <v>11.45</v>
      </c>
      <c r="AA14" s="76">
        <v>4.4</v>
      </c>
      <c r="AB14" s="72">
        <v>8.3</v>
      </c>
      <c r="AC14" s="29"/>
      <c r="AD14" s="28">
        <f t="shared" si="5"/>
        <v>12.700000000000001</v>
      </c>
      <c r="AE14" s="26">
        <f t="shared" si="6"/>
        <v>70.75</v>
      </c>
    </row>
    <row r="15" spans="1:31" s="11" customFormat="1" ht="14.25" customHeight="1">
      <c r="A15" s="78" t="s">
        <v>8</v>
      </c>
      <c r="B15" s="92" t="s">
        <v>50</v>
      </c>
      <c r="C15" s="97" t="s">
        <v>49</v>
      </c>
      <c r="D15" s="104" t="s">
        <v>111</v>
      </c>
      <c r="E15" s="103" t="s">
        <v>31</v>
      </c>
      <c r="F15" s="44" t="s">
        <v>161</v>
      </c>
      <c r="G15" s="74">
        <v>3.8</v>
      </c>
      <c r="H15" s="72">
        <v>9.1</v>
      </c>
      <c r="I15" s="29"/>
      <c r="J15" s="24">
        <f t="shared" si="0"/>
        <v>12.899999999999999</v>
      </c>
      <c r="K15" s="76">
        <v>2.8</v>
      </c>
      <c r="L15" s="72">
        <v>8.25</v>
      </c>
      <c r="M15" s="29"/>
      <c r="N15" s="28">
        <f t="shared" si="1"/>
        <v>11.05</v>
      </c>
      <c r="O15" s="71">
        <v>2.7</v>
      </c>
      <c r="P15" s="72">
        <v>8.8</v>
      </c>
      <c r="Q15" s="29"/>
      <c r="R15" s="24">
        <f t="shared" si="2"/>
        <v>11.5</v>
      </c>
      <c r="S15" s="76">
        <v>2.8</v>
      </c>
      <c r="T15" s="72">
        <v>8.5</v>
      </c>
      <c r="U15" s="31">
        <v>0.1</v>
      </c>
      <c r="V15" s="28">
        <f t="shared" si="3"/>
        <v>11.200000000000001</v>
      </c>
      <c r="W15" s="71">
        <v>3.2</v>
      </c>
      <c r="X15" s="72">
        <v>8.8</v>
      </c>
      <c r="Y15" s="29"/>
      <c r="Z15" s="24">
        <f t="shared" si="4"/>
        <v>12</v>
      </c>
      <c r="AA15" s="76">
        <v>2.3</v>
      </c>
      <c r="AB15" s="72">
        <v>9</v>
      </c>
      <c r="AC15" s="29"/>
      <c r="AD15" s="28">
        <f t="shared" si="5"/>
        <v>11.3</v>
      </c>
      <c r="AE15" s="26">
        <f t="shared" si="6"/>
        <v>69.95</v>
      </c>
    </row>
    <row r="16" spans="1:31" ht="14.25" customHeight="1">
      <c r="A16" s="78" t="s">
        <v>9</v>
      </c>
      <c r="B16" s="92" t="s">
        <v>75</v>
      </c>
      <c r="C16" s="97" t="s">
        <v>143</v>
      </c>
      <c r="D16" s="102">
        <v>2000</v>
      </c>
      <c r="E16" s="105" t="s">
        <v>177</v>
      </c>
      <c r="F16" s="44" t="s">
        <v>161</v>
      </c>
      <c r="G16" s="74">
        <v>4.4</v>
      </c>
      <c r="H16" s="72">
        <v>8.15</v>
      </c>
      <c r="I16" s="29"/>
      <c r="J16" s="24">
        <f t="shared" si="0"/>
        <v>12.55</v>
      </c>
      <c r="K16" s="76">
        <v>2.9</v>
      </c>
      <c r="L16" s="72">
        <v>6.2</v>
      </c>
      <c r="M16" s="29"/>
      <c r="N16" s="28">
        <f t="shared" si="1"/>
        <v>9.1</v>
      </c>
      <c r="O16" s="71">
        <v>2.8</v>
      </c>
      <c r="P16" s="72">
        <v>8.5</v>
      </c>
      <c r="Q16" s="29"/>
      <c r="R16" s="24">
        <f t="shared" si="2"/>
        <v>11.3</v>
      </c>
      <c r="S16" s="76">
        <v>3</v>
      </c>
      <c r="T16" s="72">
        <v>9.2</v>
      </c>
      <c r="U16" s="31"/>
      <c r="V16" s="28">
        <f t="shared" si="3"/>
        <v>12.2</v>
      </c>
      <c r="W16" s="71">
        <v>3.9</v>
      </c>
      <c r="X16" s="72">
        <v>9.15</v>
      </c>
      <c r="Y16" s="29"/>
      <c r="Z16" s="24">
        <f t="shared" si="4"/>
        <v>13.05</v>
      </c>
      <c r="AA16" s="76">
        <v>2.9</v>
      </c>
      <c r="AB16" s="72">
        <v>8.5</v>
      </c>
      <c r="AC16" s="29"/>
      <c r="AD16" s="28">
        <f t="shared" si="5"/>
        <v>11.4</v>
      </c>
      <c r="AE16" s="26">
        <f t="shared" si="6"/>
        <v>69.60000000000001</v>
      </c>
    </row>
    <row r="17" spans="1:31" ht="14.25" customHeight="1">
      <c r="A17" s="78" t="s">
        <v>10</v>
      </c>
      <c r="B17" s="92" t="s">
        <v>131</v>
      </c>
      <c r="C17" s="97" t="s">
        <v>130</v>
      </c>
      <c r="D17" s="104" t="s">
        <v>103</v>
      </c>
      <c r="E17" s="105" t="s">
        <v>180</v>
      </c>
      <c r="F17" s="44" t="s">
        <v>158</v>
      </c>
      <c r="G17" s="74">
        <v>4.2</v>
      </c>
      <c r="H17" s="72">
        <v>7.1</v>
      </c>
      <c r="I17" s="29"/>
      <c r="J17" s="24">
        <f t="shared" si="0"/>
        <v>11.3</v>
      </c>
      <c r="K17" s="76">
        <v>3.3</v>
      </c>
      <c r="L17" s="72">
        <v>7.3</v>
      </c>
      <c r="M17" s="29"/>
      <c r="N17" s="28">
        <f t="shared" si="1"/>
        <v>10.6</v>
      </c>
      <c r="O17" s="71">
        <v>3.3</v>
      </c>
      <c r="P17" s="72">
        <v>7.9</v>
      </c>
      <c r="Q17" s="29"/>
      <c r="R17" s="24">
        <f t="shared" si="2"/>
        <v>11.2</v>
      </c>
      <c r="S17" s="76">
        <v>3.6</v>
      </c>
      <c r="T17" s="72">
        <v>8.3</v>
      </c>
      <c r="U17" s="31"/>
      <c r="V17" s="28">
        <f t="shared" si="3"/>
        <v>11.9</v>
      </c>
      <c r="W17" s="71">
        <v>3.9</v>
      </c>
      <c r="X17" s="72">
        <v>8.7</v>
      </c>
      <c r="Y17" s="29"/>
      <c r="Z17" s="24">
        <f t="shared" si="4"/>
        <v>12.6</v>
      </c>
      <c r="AA17" s="76">
        <v>3.4</v>
      </c>
      <c r="AB17" s="72">
        <v>8.4</v>
      </c>
      <c r="AC17" s="29"/>
      <c r="AD17" s="28">
        <f t="shared" si="5"/>
        <v>11.8</v>
      </c>
      <c r="AE17" s="26">
        <f t="shared" si="6"/>
        <v>69.39999999999999</v>
      </c>
    </row>
    <row r="18" spans="1:34" ht="14.25" customHeight="1">
      <c r="A18" s="78" t="s">
        <v>11</v>
      </c>
      <c r="B18" s="93" t="s">
        <v>44</v>
      </c>
      <c r="C18" s="97" t="s">
        <v>147</v>
      </c>
      <c r="D18" s="102">
        <v>1999</v>
      </c>
      <c r="E18" s="105" t="s">
        <v>182</v>
      </c>
      <c r="F18" s="45" t="s">
        <v>162</v>
      </c>
      <c r="G18" s="74">
        <v>3.9</v>
      </c>
      <c r="H18" s="72">
        <v>8.7</v>
      </c>
      <c r="I18" s="29"/>
      <c r="J18" s="24">
        <f t="shared" si="0"/>
        <v>12.6</v>
      </c>
      <c r="K18" s="76">
        <v>3.6</v>
      </c>
      <c r="L18" s="72">
        <v>7.15</v>
      </c>
      <c r="M18" s="29"/>
      <c r="N18" s="28">
        <f t="shared" si="1"/>
        <v>10.75</v>
      </c>
      <c r="O18" s="71">
        <v>3.7</v>
      </c>
      <c r="P18" s="72">
        <v>8.2</v>
      </c>
      <c r="Q18" s="29"/>
      <c r="R18" s="24">
        <f t="shared" si="2"/>
        <v>11.899999999999999</v>
      </c>
      <c r="S18" s="76">
        <v>3</v>
      </c>
      <c r="T18" s="72">
        <v>8.9</v>
      </c>
      <c r="U18" s="31">
        <v>0.1</v>
      </c>
      <c r="V18" s="28">
        <f t="shared" si="3"/>
        <v>11.8</v>
      </c>
      <c r="W18" s="71">
        <v>3.8</v>
      </c>
      <c r="X18" s="72">
        <v>7.6</v>
      </c>
      <c r="Y18" s="29"/>
      <c r="Z18" s="24">
        <f t="shared" si="4"/>
        <v>11.399999999999999</v>
      </c>
      <c r="AA18" s="76">
        <v>2.4</v>
      </c>
      <c r="AB18" s="72">
        <v>8.2</v>
      </c>
      <c r="AC18" s="29"/>
      <c r="AD18" s="28">
        <f t="shared" si="5"/>
        <v>10.6</v>
      </c>
      <c r="AE18" s="26">
        <f t="shared" si="6"/>
        <v>69.05</v>
      </c>
      <c r="AH18" s="1" t="s">
        <v>185</v>
      </c>
    </row>
    <row r="19" spans="1:31" ht="14.25" customHeight="1">
      <c r="A19" s="78" t="s">
        <v>45</v>
      </c>
      <c r="B19" s="93" t="s">
        <v>148</v>
      </c>
      <c r="C19" s="97" t="s">
        <v>166</v>
      </c>
      <c r="D19" s="104" t="s">
        <v>103</v>
      </c>
      <c r="E19" s="105" t="s">
        <v>182</v>
      </c>
      <c r="F19" s="45" t="s">
        <v>162</v>
      </c>
      <c r="G19" s="74">
        <v>4.1</v>
      </c>
      <c r="H19" s="72">
        <v>8.5</v>
      </c>
      <c r="I19" s="29"/>
      <c r="J19" s="24">
        <f t="shared" si="0"/>
        <v>12.6</v>
      </c>
      <c r="K19" s="76">
        <v>3.2</v>
      </c>
      <c r="L19" s="72">
        <v>8.25</v>
      </c>
      <c r="M19" s="29"/>
      <c r="N19" s="28">
        <f t="shared" si="1"/>
        <v>11.45</v>
      </c>
      <c r="O19" s="71">
        <v>2.8</v>
      </c>
      <c r="P19" s="72">
        <v>7.7</v>
      </c>
      <c r="Q19" s="29"/>
      <c r="R19" s="24">
        <f t="shared" si="2"/>
        <v>10.5</v>
      </c>
      <c r="S19" s="76">
        <v>3</v>
      </c>
      <c r="T19" s="72">
        <v>9</v>
      </c>
      <c r="U19" s="31">
        <v>0.1</v>
      </c>
      <c r="V19" s="28">
        <f t="shared" si="3"/>
        <v>11.9</v>
      </c>
      <c r="W19" s="71">
        <v>2.9</v>
      </c>
      <c r="X19" s="72">
        <v>8.65</v>
      </c>
      <c r="Y19" s="29"/>
      <c r="Z19" s="24">
        <f t="shared" si="4"/>
        <v>11.55</v>
      </c>
      <c r="AA19" s="76">
        <v>2.7</v>
      </c>
      <c r="AB19" s="72">
        <v>8.2</v>
      </c>
      <c r="AC19" s="29"/>
      <c r="AD19" s="28">
        <f t="shared" si="5"/>
        <v>10.899999999999999</v>
      </c>
      <c r="AE19" s="26">
        <f t="shared" si="6"/>
        <v>68.9</v>
      </c>
    </row>
    <row r="20" spans="1:31" ht="14.25" customHeight="1">
      <c r="A20" s="78" t="s">
        <v>12</v>
      </c>
      <c r="B20" s="92" t="s">
        <v>107</v>
      </c>
      <c r="C20" s="97" t="s">
        <v>106</v>
      </c>
      <c r="D20" s="104" t="s">
        <v>103</v>
      </c>
      <c r="E20" s="105" t="s">
        <v>181</v>
      </c>
      <c r="F20" s="44" t="s">
        <v>159</v>
      </c>
      <c r="G20" s="74">
        <v>3.8</v>
      </c>
      <c r="H20" s="72">
        <v>8.55</v>
      </c>
      <c r="I20" s="29"/>
      <c r="J20" s="24">
        <f t="shared" si="0"/>
        <v>12.350000000000001</v>
      </c>
      <c r="K20" s="76">
        <v>3.1</v>
      </c>
      <c r="L20" s="72">
        <v>7.1</v>
      </c>
      <c r="M20" s="29"/>
      <c r="N20" s="28">
        <f t="shared" si="1"/>
        <v>10.2</v>
      </c>
      <c r="O20" s="71">
        <v>2.1</v>
      </c>
      <c r="P20" s="72">
        <v>9</v>
      </c>
      <c r="Q20" s="29"/>
      <c r="R20" s="24">
        <f t="shared" si="2"/>
        <v>11.1</v>
      </c>
      <c r="S20" s="76">
        <v>2.8</v>
      </c>
      <c r="T20" s="72">
        <v>8.9</v>
      </c>
      <c r="U20" s="31"/>
      <c r="V20" s="28">
        <f t="shared" si="3"/>
        <v>11.7</v>
      </c>
      <c r="W20" s="71">
        <v>4</v>
      </c>
      <c r="X20" s="72">
        <v>8</v>
      </c>
      <c r="Y20" s="29"/>
      <c r="Z20" s="24">
        <f t="shared" si="4"/>
        <v>12</v>
      </c>
      <c r="AA20" s="76">
        <v>3</v>
      </c>
      <c r="AB20" s="72">
        <v>8.5</v>
      </c>
      <c r="AC20" s="29"/>
      <c r="AD20" s="28">
        <f t="shared" si="5"/>
        <v>11.5</v>
      </c>
      <c r="AE20" s="26">
        <f t="shared" si="6"/>
        <v>68.85</v>
      </c>
    </row>
    <row r="21" spans="1:31" ht="14.25" customHeight="1">
      <c r="A21" s="78" t="s">
        <v>13</v>
      </c>
      <c r="B21" s="92" t="s">
        <v>56</v>
      </c>
      <c r="C21" s="97" t="s">
        <v>30</v>
      </c>
      <c r="D21" s="104" t="s">
        <v>100</v>
      </c>
      <c r="E21" s="105" t="s">
        <v>181</v>
      </c>
      <c r="F21" s="44" t="s">
        <v>159</v>
      </c>
      <c r="G21" s="74">
        <v>3.6</v>
      </c>
      <c r="H21" s="72">
        <v>8.8</v>
      </c>
      <c r="I21" s="29"/>
      <c r="J21" s="24">
        <f t="shared" si="0"/>
        <v>12.4</v>
      </c>
      <c r="K21" s="76">
        <v>2.8</v>
      </c>
      <c r="L21" s="72">
        <v>8</v>
      </c>
      <c r="M21" s="29"/>
      <c r="N21" s="28">
        <f t="shared" si="1"/>
        <v>10.8</v>
      </c>
      <c r="O21" s="71">
        <v>2.3</v>
      </c>
      <c r="P21" s="72">
        <v>8.4</v>
      </c>
      <c r="Q21" s="29"/>
      <c r="R21" s="24">
        <f t="shared" si="2"/>
        <v>10.7</v>
      </c>
      <c r="S21" s="76">
        <v>3.6</v>
      </c>
      <c r="T21" s="72">
        <v>9.2</v>
      </c>
      <c r="U21" s="31"/>
      <c r="V21" s="28">
        <f t="shared" si="3"/>
        <v>12.799999999999999</v>
      </c>
      <c r="W21" s="71">
        <v>2.8</v>
      </c>
      <c r="X21" s="72">
        <v>8.75</v>
      </c>
      <c r="Y21" s="29"/>
      <c r="Z21" s="24">
        <f t="shared" si="4"/>
        <v>11.55</v>
      </c>
      <c r="AA21" s="76">
        <v>2.2</v>
      </c>
      <c r="AB21" s="72">
        <v>8.3</v>
      </c>
      <c r="AC21" s="29"/>
      <c r="AD21" s="28">
        <f t="shared" si="5"/>
        <v>10.5</v>
      </c>
      <c r="AE21" s="26">
        <f t="shared" si="6"/>
        <v>68.75</v>
      </c>
    </row>
    <row r="22" spans="1:31" ht="14.25" customHeight="1">
      <c r="A22" s="78" t="s">
        <v>17</v>
      </c>
      <c r="B22" s="92" t="s">
        <v>70</v>
      </c>
      <c r="C22" s="97" t="s">
        <v>69</v>
      </c>
      <c r="D22" s="104" t="s">
        <v>100</v>
      </c>
      <c r="E22" s="105" t="s">
        <v>180</v>
      </c>
      <c r="F22" s="44" t="s">
        <v>158</v>
      </c>
      <c r="G22" s="74">
        <v>4.5</v>
      </c>
      <c r="H22" s="72">
        <v>7.7</v>
      </c>
      <c r="I22" s="29">
        <v>0.1</v>
      </c>
      <c r="J22" s="24">
        <f t="shared" si="0"/>
        <v>12.1</v>
      </c>
      <c r="K22" s="76">
        <v>3.8</v>
      </c>
      <c r="L22" s="72">
        <v>6.65</v>
      </c>
      <c r="M22" s="29"/>
      <c r="N22" s="28">
        <f t="shared" si="1"/>
        <v>10.45</v>
      </c>
      <c r="O22" s="71">
        <v>2.3</v>
      </c>
      <c r="P22" s="72">
        <v>8.5</v>
      </c>
      <c r="Q22" s="29"/>
      <c r="R22" s="24">
        <f t="shared" si="2"/>
        <v>10.8</v>
      </c>
      <c r="S22" s="76">
        <v>3</v>
      </c>
      <c r="T22" s="72">
        <v>9.1</v>
      </c>
      <c r="U22" s="31"/>
      <c r="V22" s="28">
        <f t="shared" si="3"/>
        <v>12.1</v>
      </c>
      <c r="W22" s="71">
        <v>3.8</v>
      </c>
      <c r="X22" s="72">
        <v>8.6</v>
      </c>
      <c r="Y22" s="29"/>
      <c r="Z22" s="24">
        <f t="shared" si="4"/>
        <v>12.399999999999999</v>
      </c>
      <c r="AA22" s="76">
        <v>2.6</v>
      </c>
      <c r="AB22" s="72">
        <v>8</v>
      </c>
      <c r="AC22" s="29"/>
      <c r="AD22" s="28">
        <f t="shared" si="5"/>
        <v>10.6</v>
      </c>
      <c r="AE22" s="26">
        <f t="shared" si="6"/>
        <v>68.44999999999999</v>
      </c>
    </row>
    <row r="23" spans="1:31" ht="14.25" customHeight="1">
      <c r="A23" s="78" t="s">
        <v>18</v>
      </c>
      <c r="B23" s="93" t="s">
        <v>77</v>
      </c>
      <c r="C23" s="97" t="s">
        <v>78</v>
      </c>
      <c r="D23" s="104" t="s">
        <v>112</v>
      </c>
      <c r="E23" s="105" t="s">
        <v>181</v>
      </c>
      <c r="F23" s="44" t="s">
        <v>159</v>
      </c>
      <c r="G23" s="74">
        <v>4.1</v>
      </c>
      <c r="H23" s="72">
        <v>9.2</v>
      </c>
      <c r="I23" s="29"/>
      <c r="J23" s="24">
        <f t="shared" si="0"/>
        <v>13.299999999999999</v>
      </c>
      <c r="K23" s="76">
        <v>2.3</v>
      </c>
      <c r="L23" s="72">
        <v>7.3</v>
      </c>
      <c r="M23" s="29"/>
      <c r="N23" s="28">
        <f t="shared" si="1"/>
        <v>9.6</v>
      </c>
      <c r="O23" s="71">
        <v>2.1</v>
      </c>
      <c r="P23" s="72">
        <v>8.9</v>
      </c>
      <c r="Q23" s="29"/>
      <c r="R23" s="24">
        <f t="shared" si="2"/>
        <v>11</v>
      </c>
      <c r="S23" s="76">
        <v>3</v>
      </c>
      <c r="T23" s="72">
        <v>9</v>
      </c>
      <c r="U23" s="31"/>
      <c r="V23" s="28">
        <f t="shared" si="3"/>
        <v>12</v>
      </c>
      <c r="W23" s="71">
        <v>2.9</v>
      </c>
      <c r="X23" s="72">
        <v>9.2</v>
      </c>
      <c r="Y23" s="29"/>
      <c r="Z23" s="24">
        <f t="shared" si="4"/>
        <v>12.1</v>
      </c>
      <c r="AA23" s="76">
        <v>2.6</v>
      </c>
      <c r="AB23" s="72">
        <v>7.5</v>
      </c>
      <c r="AC23" s="29"/>
      <c r="AD23" s="28">
        <f t="shared" si="5"/>
        <v>10.1</v>
      </c>
      <c r="AE23" s="26">
        <f t="shared" si="6"/>
        <v>68.1</v>
      </c>
    </row>
    <row r="24" spans="1:31" ht="14.25" customHeight="1">
      <c r="A24" s="78" t="s">
        <v>19</v>
      </c>
      <c r="B24" s="92" t="s">
        <v>57</v>
      </c>
      <c r="C24" s="97" t="s">
        <v>43</v>
      </c>
      <c r="D24" s="104" t="s">
        <v>112</v>
      </c>
      <c r="E24" s="105" t="s">
        <v>181</v>
      </c>
      <c r="F24" s="44" t="s">
        <v>159</v>
      </c>
      <c r="G24" s="74">
        <v>3.5</v>
      </c>
      <c r="H24" s="72">
        <v>9.05</v>
      </c>
      <c r="I24" s="29"/>
      <c r="J24" s="24">
        <f t="shared" si="0"/>
        <v>12.55</v>
      </c>
      <c r="K24" s="76">
        <v>2.9</v>
      </c>
      <c r="L24" s="72">
        <v>7.6</v>
      </c>
      <c r="M24" s="29"/>
      <c r="N24" s="28">
        <f t="shared" si="1"/>
        <v>10.5</v>
      </c>
      <c r="O24" s="71">
        <v>2.1</v>
      </c>
      <c r="P24" s="72">
        <v>8.8</v>
      </c>
      <c r="Q24" s="29"/>
      <c r="R24" s="24">
        <f t="shared" si="2"/>
        <v>10.9</v>
      </c>
      <c r="S24" s="76">
        <v>2</v>
      </c>
      <c r="T24" s="72">
        <v>9.3</v>
      </c>
      <c r="U24" s="31"/>
      <c r="V24" s="28">
        <f t="shared" si="3"/>
        <v>11.3</v>
      </c>
      <c r="W24" s="71">
        <v>2.9</v>
      </c>
      <c r="X24" s="72">
        <v>8.8</v>
      </c>
      <c r="Y24" s="29"/>
      <c r="Z24" s="24">
        <f t="shared" si="4"/>
        <v>11.700000000000001</v>
      </c>
      <c r="AA24" s="76">
        <v>2.4</v>
      </c>
      <c r="AB24" s="72">
        <v>8.7</v>
      </c>
      <c r="AC24" s="29"/>
      <c r="AD24" s="28">
        <f t="shared" si="5"/>
        <v>11.1</v>
      </c>
      <c r="AE24" s="26">
        <f t="shared" si="6"/>
        <v>68.05</v>
      </c>
    </row>
    <row r="25" spans="1:31" ht="14.25" customHeight="1">
      <c r="A25" s="78" t="s">
        <v>46</v>
      </c>
      <c r="B25" s="92" t="s">
        <v>53</v>
      </c>
      <c r="C25" s="97" t="s">
        <v>140</v>
      </c>
      <c r="D25" s="102">
        <v>2001</v>
      </c>
      <c r="E25" s="103" t="s">
        <v>31</v>
      </c>
      <c r="F25" s="44" t="s">
        <v>161</v>
      </c>
      <c r="G25" s="74">
        <v>4.3</v>
      </c>
      <c r="H25" s="72">
        <v>8.65</v>
      </c>
      <c r="I25" s="29"/>
      <c r="J25" s="24">
        <f t="shared" si="0"/>
        <v>12.95</v>
      </c>
      <c r="K25" s="76">
        <v>2.8</v>
      </c>
      <c r="L25" s="72">
        <v>7.6</v>
      </c>
      <c r="M25" s="29"/>
      <c r="N25" s="28">
        <f t="shared" si="1"/>
        <v>10.399999999999999</v>
      </c>
      <c r="O25" s="71">
        <v>2.4</v>
      </c>
      <c r="P25" s="72">
        <v>8.9</v>
      </c>
      <c r="Q25" s="29"/>
      <c r="R25" s="24">
        <f t="shared" si="2"/>
        <v>11.3</v>
      </c>
      <c r="S25" s="76">
        <v>2.8</v>
      </c>
      <c r="T25" s="72">
        <v>8.7</v>
      </c>
      <c r="U25" s="31">
        <v>0.1</v>
      </c>
      <c r="V25" s="28">
        <f t="shared" si="3"/>
        <v>11.4</v>
      </c>
      <c r="W25" s="71">
        <v>3.3</v>
      </c>
      <c r="X25" s="72">
        <v>8.4</v>
      </c>
      <c r="Y25" s="29"/>
      <c r="Z25" s="24">
        <f t="shared" si="4"/>
        <v>11.7</v>
      </c>
      <c r="AA25" s="76">
        <v>2.9</v>
      </c>
      <c r="AB25" s="72">
        <v>7</v>
      </c>
      <c r="AC25" s="29"/>
      <c r="AD25" s="28">
        <f t="shared" si="5"/>
        <v>9.9</v>
      </c>
      <c r="AE25" s="26">
        <f t="shared" si="6"/>
        <v>67.65</v>
      </c>
    </row>
    <row r="26" spans="1:31" ht="14.25" customHeight="1">
      <c r="A26" s="78" t="s">
        <v>20</v>
      </c>
      <c r="B26" s="93" t="s">
        <v>40</v>
      </c>
      <c r="C26" s="97" t="s">
        <v>23</v>
      </c>
      <c r="D26" s="102">
        <v>2000</v>
      </c>
      <c r="E26" s="105" t="s">
        <v>179</v>
      </c>
      <c r="F26" s="45" t="s">
        <v>160</v>
      </c>
      <c r="G26" s="74">
        <v>4.2</v>
      </c>
      <c r="H26" s="72">
        <v>8.2</v>
      </c>
      <c r="I26" s="29"/>
      <c r="J26" s="24">
        <f t="shared" si="0"/>
        <v>12.399999999999999</v>
      </c>
      <c r="K26" s="76">
        <v>3</v>
      </c>
      <c r="L26" s="72">
        <v>7.6</v>
      </c>
      <c r="M26" s="29"/>
      <c r="N26" s="28">
        <f t="shared" si="1"/>
        <v>10.6</v>
      </c>
      <c r="O26" s="71">
        <v>2.5</v>
      </c>
      <c r="P26" s="72">
        <v>8.5</v>
      </c>
      <c r="Q26" s="29"/>
      <c r="R26" s="24">
        <f t="shared" si="2"/>
        <v>11</v>
      </c>
      <c r="S26" s="76">
        <v>2</v>
      </c>
      <c r="T26" s="72">
        <v>9</v>
      </c>
      <c r="U26" s="31"/>
      <c r="V26" s="28">
        <f t="shared" si="3"/>
        <v>11</v>
      </c>
      <c r="W26" s="71">
        <v>3.6</v>
      </c>
      <c r="X26" s="72">
        <v>7.5</v>
      </c>
      <c r="Y26" s="29"/>
      <c r="Z26" s="24">
        <f t="shared" si="4"/>
        <v>11.1</v>
      </c>
      <c r="AA26" s="76">
        <v>2.2</v>
      </c>
      <c r="AB26" s="72">
        <v>8.4</v>
      </c>
      <c r="AC26" s="29"/>
      <c r="AD26" s="28">
        <f t="shared" si="5"/>
        <v>10.600000000000001</v>
      </c>
      <c r="AE26" s="26">
        <f t="shared" si="6"/>
        <v>66.7</v>
      </c>
    </row>
    <row r="27" spans="1:31" ht="14.25" customHeight="1">
      <c r="A27" s="78" t="s">
        <v>21</v>
      </c>
      <c r="B27" s="92" t="s">
        <v>110</v>
      </c>
      <c r="C27" s="97" t="s">
        <v>109</v>
      </c>
      <c r="D27" s="104" t="s">
        <v>111</v>
      </c>
      <c r="E27" s="105" t="s">
        <v>181</v>
      </c>
      <c r="F27" s="44" t="s">
        <v>159</v>
      </c>
      <c r="G27" s="74">
        <v>3.9</v>
      </c>
      <c r="H27" s="72">
        <v>8.8</v>
      </c>
      <c r="I27" s="29"/>
      <c r="J27" s="24">
        <f t="shared" si="0"/>
        <v>12.700000000000001</v>
      </c>
      <c r="K27" s="76">
        <v>2.8</v>
      </c>
      <c r="L27" s="72">
        <v>7.75</v>
      </c>
      <c r="M27" s="29"/>
      <c r="N27" s="28">
        <f t="shared" si="1"/>
        <v>10.55</v>
      </c>
      <c r="O27" s="71">
        <v>2.2</v>
      </c>
      <c r="P27" s="72">
        <v>8.8</v>
      </c>
      <c r="Q27" s="29"/>
      <c r="R27" s="24">
        <f t="shared" si="2"/>
        <v>11</v>
      </c>
      <c r="S27" s="76">
        <v>2.8</v>
      </c>
      <c r="T27" s="72">
        <v>9</v>
      </c>
      <c r="U27" s="31"/>
      <c r="V27" s="28">
        <f t="shared" si="3"/>
        <v>11.8</v>
      </c>
      <c r="W27" s="71">
        <v>2.9</v>
      </c>
      <c r="X27" s="72">
        <v>8.3</v>
      </c>
      <c r="Y27" s="29"/>
      <c r="Z27" s="24">
        <f t="shared" si="4"/>
        <v>11.200000000000001</v>
      </c>
      <c r="AA27" s="76">
        <v>1.8</v>
      </c>
      <c r="AB27" s="72">
        <v>7.2</v>
      </c>
      <c r="AC27" s="29"/>
      <c r="AD27" s="28">
        <f t="shared" si="5"/>
        <v>9</v>
      </c>
      <c r="AE27" s="26">
        <f t="shared" si="6"/>
        <v>66.25</v>
      </c>
    </row>
    <row r="28" spans="1:31" ht="14.25" customHeight="1">
      <c r="A28" s="78" t="s">
        <v>186</v>
      </c>
      <c r="B28" s="92" t="s">
        <v>54</v>
      </c>
      <c r="C28" s="97" t="s">
        <v>55</v>
      </c>
      <c r="D28" s="102">
        <v>1999</v>
      </c>
      <c r="E28" s="103" t="s">
        <v>31</v>
      </c>
      <c r="F28" s="44" t="s">
        <v>161</v>
      </c>
      <c r="G28" s="74">
        <v>4</v>
      </c>
      <c r="H28" s="72">
        <v>8.4</v>
      </c>
      <c r="I28" s="29"/>
      <c r="J28" s="24">
        <f t="shared" si="0"/>
        <v>12.4</v>
      </c>
      <c r="K28" s="76">
        <v>3.4</v>
      </c>
      <c r="L28" s="72">
        <v>5.95</v>
      </c>
      <c r="M28" s="29"/>
      <c r="N28" s="28">
        <f t="shared" si="1"/>
        <v>9.35</v>
      </c>
      <c r="O28" s="71">
        <v>2.2</v>
      </c>
      <c r="P28" s="72">
        <v>8.4</v>
      </c>
      <c r="Q28" s="29"/>
      <c r="R28" s="24">
        <f t="shared" si="2"/>
        <v>10.600000000000001</v>
      </c>
      <c r="S28" s="76">
        <v>3.2</v>
      </c>
      <c r="T28" s="72">
        <v>8.7</v>
      </c>
      <c r="U28" s="31">
        <v>0.3</v>
      </c>
      <c r="V28" s="28">
        <f t="shared" si="3"/>
        <v>11.599999999999998</v>
      </c>
      <c r="W28" s="71">
        <v>3.7</v>
      </c>
      <c r="X28" s="72">
        <v>6.6</v>
      </c>
      <c r="Y28" s="29"/>
      <c r="Z28" s="24">
        <f t="shared" si="4"/>
        <v>10.3</v>
      </c>
      <c r="AA28" s="76">
        <v>2.7</v>
      </c>
      <c r="AB28" s="72">
        <v>8.1</v>
      </c>
      <c r="AC28" s="29"/>
      <c r="AD28" s="28">
        <f t="shared" si="5"/>
        <v>10.8</v>
      </c>
      <c r="AE28" s="26">
        <f t="shared" si="6"/>
        <v>65.05</v>
      </c>
    </row>
    <row r="29" spans="1:31" ht="14.25" customHeight="1">
      <c r="A29" s="78" t="s">
        <v>47</v>
      </c>
      <c r="B29" s="93" t="s">
        <v>99</v>
      </c>
      <c r="C29" s="97" t="s">
        <v>98</v>
      </c>
      <c r="D29" s="104" t="s">
        <v>100</v>
      </c>
      <c r="E29" s="105" t="s">
        <v>178</v>
      </c>
      <c r="F29" s="44" t="s">
        <v>159</v>
      </c>
      <c r="G29" s="74">
        <v>3.4</v>
      </c>
      <c r="H29" s="72">
        <v>8.95</v>
      </c>
      <c r="I29" s="29"/>
      <c r="J29" s="24">
        <f t="shared" si="0"/>
        <v>12.35</v>
      </c>
      <c r="K29" s="76">
        <v>2.3</v>
      </c>
      <c r="L29" s="72">
        <v>6.4</v>
      </c>
      <c r="M29" s="29"/>
      <c r="N29" s="28">
        <f t="shared" si="1"/>
        <v>8.7</v>
      </c>
      <c r="O29" s="71">
        <v>2.1</v>
      </c>
      <c r="P29" s="72">
        <v>8.7</v>
      </c>
      <c r="Q29" s="29"/>
      <c r="R29" s="24">
        <f t="shared" si="2"/>
        <v>10.799999999999999</v>
      </c>
      <c r="S29" s="76">
        <v>2.8</v>
      </c>
      <c r="T29" s="72">
        <v>8.6</v>
      </c>
      <c r="U29" s="31">
        <v>0.1</v>
      </c>
      <c r="V29" s="28">
        <f t="shared" si="3"/>
        <v>11.299999999999999</v>
      </c>
      <c r="W29" s="71">
        <v>2.9</v>
      </c>
      <c r="X29" s="72">
        <v>8.8</v>
      </c>
      <c r="Y29" s="29"/>
      <c r="Z29" s="24">
        <f t="shared" si="4"/>
        <v>11.700000000000001</v>
      </c>
      <c r="AA29" s="76">
        <v>2.1</v>
      </c>
      <c r="AB29" s="72">
        <v>7.9</v>
      </c>
      <c r="AC29" s="29"/>
      <c r="AD29" s="28">
        <f t="shared" si="5"/>
        <v>10</v>
      </c>
      <c r="AE29" s="26">
        <f t="shared" si="6"/>
        <v>64.85</v>
      </c>
    </row>
    <row r="30" spans="1:31" ht="14.25" customHeight="1">
      <c r="A30" s="78" t="s">
        <v>22</v>
      </c>
      <c r="B30" s="92" t="s">
        <v>61</v>
      </c>
      <c r="C30" s="97" t="s">
        <v>140</v>
      </c>
      <c r="D30" s="104" t="s">
        <v>112</v>
      </c>
      <c r="E30" s="103" t="s">
        <v>184</v>
      </c>
      <c r="F30" s="44" t="s">
        <v>161</v>
      </c>
      <c r="G30" s="74">
        <v>3.3</v>
      </c>
      <c r="H30" s="72">
        <v>8.65</v>
      </c>
      <c r="I30" s="29"/>
      <c r="J30" s="24">
        <f t="shared" si="0"/>
        <v>11.95</v>
      </c>
      <c r="K30" s="76">
        <v>2.8</v>
      </c>
      <c r="L30" s="72">
        <v>7.6</v>
      </c>
      <c r="M30" s="29"/>
      <c r="N30" s="28">
        <f t="shared" si="1"/>
        <v>10.399999999999999</v>
      </c>
      <c r="O30" s="71">
        <v>1.7</v>
      </c>
      <c r="P30" s="72">
        <v>8.6</v>
      </c>
      <c r="Q30" s="29"/>
      <c r="R30" s="24">
        <f t="shared" si="2"/>
        <v>10.299999999999999</v>
      </c>
      <c r="S30" s="76">
        <v>2</v>
      </c>
      <c r="T30" s="72">
        <v>9.3</v>
      </c>
      <c r="U30" s="31"/>
      <c r="V30" s="28">
        <f t="shared" si="3"/>
        <v>11.3</v>
      </c>
      <c r="W30" s="71">
        <v>2.8</v>
      </c>
      <c r="X30" s="72">
        <v>8.1</v>
      </c>
      <c r="Y30" s="29"/>
      <c r="Z30" s="24">
        <f t="shared" si="4"/>
        <v>10.899999999999999</v>
      </c>
      <c r="AA30" s="76">
        <v>1.7</v>
      </c>
      <c r="AB30" s="72">
        <v>8.1</v>
      </c>
      <c r="AC30" s="29"/>
      <c r="AD30" s="28">
        <f t="shared" si="5"/>
        <v>9.799999999999999</v>
      </c>
      <c r="AE30" s="26">
        <f t="shared" si="6"/>
        <v>64.65</v>
      </c>
    </row>
    <row r="31" spans="1:31" ht="14.25" customHeight="1">
      <c r="A31" s="78" t="s">
        <v>24</v>
      </c>
      <c r="B31" s="92" t="s">
        <v>137</v>
      </c>
      <c r="C31" s="97" t="s">
        <v>73</v>
      </c>
      <c r="D31" s="104" t="s">
        <v>112</v>
      </c>
      <c r="E31" s="105" t="s">
        <v>180</v>
      </c>
      <c r="F31" s="44" t="s">
        <v>158</v>
      </c>
      <c r="G31" s="74">
        <v>3.8</v>
      </c>
      <c r="H31" s="72">
        <v>8.85</v>
      </c>
      <c r="I31" s="29"/>
      <c r="J31" s="24">
        <f t="shared" si="0"/>
        <v>12.649999999999999</v>
      </c>
      <c r="K31" s="76">
        <v>2.8</v>
      </c>
      <c r="L31" s="72">
        <v>6.4</v>
      </c>
      <c r="M31" s="29"/>
      <c r="N31" s="28">
        <f t="shared" si="1"/>
        <v>9.2</v>
      </c>
      <c r="O31" s="71">
        <v>3</v>
      </c>
      <c r="P31" s="72">
        <v>8.5</v>
      </c>
      <c r="Q31" s="29"/>
      <c r="R31" s="24">
        <f t="shared" si="2"/>
        <v>11.5</v>
      </c>
      <c r="S31" s="76">
        <v>2.8</v>
      </c>
      <c r="T31" s="72">
        <v>8.9</v>
      </c>
      <c r="U31" s="31"/>
      <c r="V31" s="28">
        <f t="shared" si="3"/>
        <v>11.7</v>
      </c>
      <c r="W31" s="71">
        <v>2.7</v>
      </c>
      <c r="X31" s="72">
        <v>7.1</v>
      </c>
      <c r="Y31" s="29"/>
      <c r="Z31" s="24">
        <f t="shared" si="4"/>
        <v>9.8</v>
      </c>
      <c r="AA31" s="76">
        <v>2.2</v>
      </c>
      <c r="AB31" s="72">
        <v>7.3</v>
      </c>
      <c r="AC31" s="29"/>
      <c r="AD31" s="28">
        <f t="shared" si="5"/>
        <v>9.5</v>
      </c>
      <c r="AE31" s="26">
        <f t="shared" si="6"/>
        <v>64.35</v>
      </c>
    </row>
    <row r="32" spans="1:31" ht="14.25" customHeight="1">
      <c r="A32" s="78" t="s">
        <v>25</v>
      </c>
      <c r="B32" s="92" t="s">
        <v>136</v>
      </c>
      <c r="C32" s="97" t="s">
        <v>135</v>
      </c>
      <c r="D32" s="104" t="s">
        <v>103</v>
      </c>
      <c r="E32" s="105" t="s">
        <v>180</v>
      </c>
      <c r="F32" s="44" t="s">
        <v>158</v>
      </c>
      <c r="G32" s="74">
        <v>4</v>
      </c>
      <c r="H32" s="72">
        <v>8.6</v>
      </c>
      <c r="I32" s="29"/>
      <c r="J32" s="24">
        <f t="shared" si="0"/>
        <v>12.6</v>
      </c>
      <c r="K32" s="76">
        <v>3.2</v>
      </c>
      <c r="L32" s="72">
        <v>8.4</v>
      </c>
      <c r="M32" s="29"/>
      <c r="N32" s="28">
        <f t="shared" si="1"/>
        <v>11.600000000000001</v>
      </c>
      <c r="O32" s="71">
        <v>2</v>
      </c>
      <c r="P32" s="72">
        <v>8.2</v>
      </c>
      <c r="Q32" s="29">
        <v>4</v>
      </c>
      <c r="R32" s="24">
        <f t="shared" si="2"/>
        <v>6.199999999999999</v>
      </c>
      <c r="S32" s="76">
        <v>3</v>
      </c>
      <c r="T32" s="72">
        <v>8.9</v>
      </c>
      <c r="U32" s="31"/>
      <c r="V32" s="28">
        <f t="shared" si="3"/>
        <v>11.9</v>
      </c>
      <c r="W32" s="71">
        <v>3</v>
      </c>
      <c r="X32" s="72">
        <v>8.25</v>
      </c>
      <c r="Y32" s="29"/>
      <c r="Z32" s="24">
        <f t="shared" si="4"/>
        <v>11.25</v>
      </c>
      <c r="AA32" s="76">
        <v>2.2</v>
      </c>
      <c r="AB32" s="72">
        <v>8.5</v>
      </c>
      <c r="AC32" s="29"/>
      <c r="AD32" s="28">
        <f t="shared" si="5"/>
        <v>10.7</v>
      </c>
      <c r="AE32" s="26">
        <f t="shared" si="6"/>
        <v>64.25</v>
      </c>
    </row>
    <row r="33" spans="1:31" ht="14.25" customHeight="1">
      <c r="A33" s="78" t="s">
        <v>26</v>
      </c>
      <c r="B33" s="92" t="s">
        <v>139</v>
      </c>
      <c r="C33" s="97" t="s">
        <v>138</v>
      </c>
      <c r="D33" s="102">
        <v>1999</v>
      </c>
      <c r="E33" s="103" t="s">
        <v>184</v>
      </c>
      <c r="F33" s="44" t="s">
        <v>161</v>
      </c>
      <c r="G33" s="74">
        <v>3.4</v>
      </c>
      <c r="H33" s="72">
        <v>7.8</v>
      </c>
      <c r="I33" s="29"/>
      <c r="J33" s="24">
        <f t="shared" si="0"/>
        <v>11.2</v>
      </c>
      <c r="K33" s="76">
        <v>2.2</v>
      </c>
      <c r="L33" s="72">
        <v>8</v>
      </c>
      <c r="M33" s="29"/>
      <c r="N33" s="28">
        <f t="shared" si="1"/>
        <v>10.2</v>
      </c>
      <c r="O33" s="71">
        <v>2.2</v>
      </c>
      <c r="P33" s="72">
        <v>8.75</v>
      </c>
      <c r="Q33" s="29"/>
      <c r="R33" s="24">
        <f t="shared" si="2"/>
        <v>10.95</v>
      </c>
      <c r="S33" s="76">
        <v>2</v>
      </c>
      <c r="T33" s="72">
        <v>9.2</v>
      </c>
      <c r="U33" s="31"/>
      <c r="V33" s="28">
        <f t="shared" si="3"/>
        <v>11.2</v>
      </c>
      <c r="W33" s="71">
        <v>2.8</v>
      </c>
      <c r="X33" s="72">
        <v>8.25</v>
      </c>
      <c r="Y33" s="29"/>
      <c r="Z33" s="24">
        <f t="shared" si="4"/>
        <v>11.05</v>
      </c>
      <c r="AA33" s="76">
        <v>1.8</v>
      </c>
      <c r="AB33" s="72">
        <v>7.5</v>
      </c>
      <c r="AC33" s="29"/>
      <c r="AD33" s="28">
        <f t="shared" si="5"/>
        <v>9.3</v>
      </c>
      <c r="AE33" s="26">
        <f t="shared" si="6"/>
        <v>63.89999999999999</v>
      </c>
    </row>
    <row r="34" spans="1:31" ht="14.25" customHeight="1">
      <c r="A34" s="78" t="s">
        <v>27</v>
      </c>
      <c r="B34" s="93" t="s">
        <v>62</v>
      </c>
      <c r="C34" s="97" t="s">
        <v>63</v>
      </c>
      <c r="D34" s="104" t="s">
        <v>112</v>
      </c>
      <c r="E34" s="105" t="s">
        <v>182</v>
      </c>
      <c r="F34" s="45" t="s">
        <v>162</v>
      </c>
      <c r="G34" s="74">
        <v>3.8</v>
      </c>
      <c r="H34" s="72">
        <v>7.55</v>
      </c>
      <c r="I34" s="29"/>
      <c r="J34" s="24">
        <f t="shared" si="0"/>
        <v>11.35</v>
      </c>
      <c r="K34" s="76">
        <v>2.2</v>
      </c>
      <c r="L34" s="72">
        <v>7.15</v>
      </c>
      <c r="M34" s="29"/>
      <c r="N34" s="28">
        <f t="shared" si="1"/>
        <v>9.350000000000001</v>
      </c>
      <c r="O34" s="71">
        <v>2.2</v>
      </c>
      <c r="P34" s="72">
        <v>8.2</v>
      </c>
      <c r="Q34" s="29"/>
      <c r="R34" s="24">
        <f t="shared" si="2"/>
        <v>10.399999999999999</v>
      </c>
      <c r="S34" s="76">
        <v>2.8</v>
      </c>
      <c r="T34" s="72">
        <v>8.7</v>
      </c>
      <c r="U34" s="31">
        <v>0.3</v>
      </c>
      <c r="V34" s="28">
        <f t="shared" si="3"/>
        <v>11.2</v>
      </c>
      <c r="W34" s="71">
        <v>2.7</v>
      </c>
      <c r="X34" s="72">
        <v>8.65</v>
      </c>
      <c r="Y34" s="29"/>
      <c r="Z34" s="24">
        <f t="shared" si="4"/>
        <v>11.350000000000001</v>
      </c>
      <c r="AA34" s="76">
        <v>2.1</v>
      </c>
      <c r="AB34" s="72">
        <v>7.2</v>
      </c>
      <c r="AC34" s="29"/>
      <c r="AD34" s="28">
        <f t="shared" si="5"/>
        <v>9.3</v>
      </c>
      <c r="AE34" s="26">
        <f t="shared" si="6"/>
        <v>62.95</v>
      </c>
    </row>
    <row r="35" spans="1:31" ht="14.25" customHeight="1">
      <c r="A35" s="78" t="s">
        <v>83</v>
      </c>
      <c r="B35" s="92" t="s">
        <v>145</v>
      </c>
      <c r="C35" s="97" t="s">
        <v>144</v>
      </c>
      <c r="D35" s="102">
        <v>2000</v>
      </c>
      <c r="E35" s="105" t="s">
        <v>177</v>
      </c>
      <c r="F35" s="44" t="s">
        <v>161</v>
      </c>
      <c r="G35" s="74">
        <v>3.5</v>
      </c>
      <c r="H35" s="72">
        <v>8.75</v>
      </c>
      <c r="I35" s="29"/>
      <c r="J35" s="24">
        <f t="shared" si="0"/>
        <v>12.25</v>
      </c>
      <c r="K35" s="76">
        <v>2.9</v>
      </c>
      <c r="L35" s="72">
        <v>6.4</v>
      </c>
      <c r="M35" s="29"/>
      <c r="N35" s="28">
        <f t="shared" si="1"/>
        <v>9.3</v>
      </c>
      <c r="O35" s="71">
        <v>2.2</v>
      </c>
      <c r="P35" s="72">
        <v>8.2</v>
      </c>
      <c r="Q35" s="29"/>
      <c r="R35" s="24">
        <f t="shared" si="2"/>
        <v>10.399999999999999</v>
      </c>
      <c r="S35" s="76">
        <v>2</v>
      </c>
      <c r="T35" s="72">
        <v>9.3</v>
      </c>
      <c r="U35" s="31"/>
      <c r="V35" s="28">
        <f t="shared" si="3"/>
        <v>11.3</v>
      </c>
      <c r="W35" s="71">
        <v>3.5</v>
      </c>
      <c r="X35" s="72">
        <v>7.15</v>
      </c>
      <c r="Y35" s="29"/>
      <c r="Z35" s="24">
        <f t="shared" si="4"/>
        <v>10.65</v>
      </c>
      <c r="AA35" s="76">
        <v>1.9</v>
      </c>
      <c r="AB35" s="72">
        <v>7</v>
      </c>
      <c r="AC35" s="29"/>
      <c r="AD35" s="28">
        <f t="shared" si="5"/>
        <v>8.9</v>
      </c>
      <c r="AE35" s="26">
        <f t="shared" si="6"/>
        <v>62.8</v>
      </c>
    </row>
    <row r="36" spans="1:31" ht="14.25" customHeight="1">
      <c r="A36" s="78" t="s">
        <v>28</v>
      </c>
      <c r="B36" s="92" t="s">
        <v>142</v>
      </c>
      <c r="C36" s="97" t="s">
        <v>141</v>
      </c>
      <c r="D36" s="102">
        <v>1999</v>
      </c>
      <c r="E36" s="105" t="s">
        <v>177</v>
      </c>
      <c r="F36" s="44" t="s">
        <v>161</v>
      </c>
      <c r="G36" s="74">
        <v>4</v>
      </c>
      <c r="H36" s="72">
        <v>8.6</v>
      </c>
      <c r="I36" s="29"/>
      <c r="J36" s="24">
        <f t="shared" si="0"/>
        <v>12.6</v>
      </c>
      <c r="K36" s="76">
        <v>2.3</v>
      </c>
      <c r="L36" s="72">
        <v>5.35</v>
      </c>
      <c r="M36" s="29"/>
      <c r="N36" s="28">
        <f t="shared" si="1"/>
        <v>7.6499999999999995</v>
      </c>
      <c r="O36" s="71">
        <v>2.1</v>
      </c>
      <c r="P36" s="72">
        <v>8.5</v>
      </c>
      <c r="Q36" s="29"/>
      <c r="R36" s="24">
        <f t="shared" si="2"/>
        <v>10.6</v>
      </c>
      <c r="S36" s="76">
        <v>3</v>
      </c>
      <c r="T36" s="72">
        <v>8.8</v>
      </c>
      <c r="U36" s="31">
        <v>0.3</v>
      </c>
      <c r="V36" s="28">
        <f t="shared" si="3"/>
        <v>11.5</v>
      </c>
      <c r="W36" s="71">
        <v>3.5</v>
      </c>
      <c r="X36" s="72">
        <v>7.15</v>
      </c>
      <c r="Y36" s="29"/>
      <c r="Z36" s="24">
        <f t="shared" si="4"/>
        <v>10.65</v>
      </c>
      <c r="AA36" s="76">
        <v>2.8</v>
      </c>
      <c r="AB36" s="72">
        <v>6.4</v>
      </c>
      <c r="AC36" s="29"/>
      <c r="AD36" s="28">
        <f t="shared" si="5"/>
        <v>9.2</v>
      </c>
      <c r="AE36" s="26">
        <f t="shared" si="6"/>
        <v>62.2</v>
      </c>
    </row>
    <row r="37" spans="1:31" ht="14.25" customHeight="1">
      <c r="A37" s="78" t="s">
        <v>48</v>
      </c>
      <c r="B37" s="92" t="s">
        <v>128</v>
      </c>
      <c r="C37" s="97" t="s">
        <v>41</v>
      </c>
      <c r="D37" s="102">
        <v>2001</v>
      </c>
      <c r="E37" s="105" t="s">
        <v>183</v>
      </c>
      <c r="F37" s="45" t="s">
        <v>163</v>
      </c>
      <c r="G37" s="74">
        <v>3.6</v>
      </c>
      <c r="H37" s="72">
        <v>8.55</v>
      </c>
      <c r="I37" s="29"/>
      <c r="J37" s="24">
        <f t="shared" si="0"/>
        <v>12.15</v>
      </c>
      <c r="K37" s="76">
        <v>2.3</v>
      </c>
      <c r="L37" s="72">
        <v>6.9</v>
      </c>
      <c r="M37" s="29"/>
      <c r="N37" s="28">
        <f t="shared" si="1"/>
        <v>9.2</v>
      </c>
      <c r="O37" s="71">
        <v>1.8</v>
      </c>
      <c r="P37" s="72">
        <v>8.2</v>
      </c>
      <c r="Q37" s="29"/>
      <c r="R37" s="24">
        <f t="shared" si="2"/>
        <v>10</v>
      </c>
      <c r="S37" s="76">
        <v>2.8</v>
      </c>
      <c r="T37" s="72">
        <v>9</v>
      </c>
      <c r="U37" s="31"/>
      <c r="V37" s="28">
        <f t="shared" si="3"/>
        <v>11.8</v>
      </c>
      <c r="W37" s="71">
        <v>2.8</v>
      </c>
      <c r="X37" s="72">
        <v>8.75</v>
      </c>
      <c r="Y37" s="29"/>
      <c r="Z37" s="24">
        <f t="shared" si="4"/>
        <v>11.55</v>
      </c>
      <c r="AA37" s="76">
        <v>1.9</v>
      </c>
      <c r="AB37" s="72">
        <v>8.8</v>
      </c>
      <c r="AC37" s="29">
        <v>4</v>
      </c>
      <c r="AD37" s="28">
        <f t="shared" si="5"/>
        <v>6.700000000000001</v>
      </c>
      <c r="AE37" s="26">
        <f t="shared" si="6"/>
        <v>61.400000000000006</v>
      </c>
    </row>
    <row r="38" spans="1:31" ht="14.25" customHeight="1">
      <c r="A38" s="78" t="s">
        <v>29</v>
      </c>
      <c r="B38" s="92" t="s">
        <v>58</v>
      </c>
      <c r="C38" s="97" t="s">
        <v>140</v>
      </c>
      <c r="D38" s="102">
        <v>2000</v>
      </c>
      <c r="E38" s="103" t="s">
        <v>184</v>
      </c>
      <c r="F38" s="44" t="s">
        <v>161</v>
      </c>
      <c r="G38" s="74">
        <v>3.9</v>
      </c>
      <c r="H38" s="72">
        <v>7.75</v>
      </c>
      <c r="I38" s="29"/>
      <c r="J38" s="24">
        <f t="shared" si="0"/>
        <v>11.65</v>
      </c>
      <c r="K38" s="76">
        <v>2.2</v>
      </c>
      <c r="L38" s="72">
        <v>8.15</v>
      </c>
      <c r="M38" s="29"/>
      <c r="N38" s="28">
        <f t="shared" si="1"/>
        <v>10.350000000000001</v>
      </c>
      <c r="O38" s="71">
        <v>2.1</v>
      </c>
      <c r="P38" s="72">
        <v>7.9</v>
      </c>
      <c r="Q38" s="29"/>
      <c r="R38" s="24">
        <f t="shared" si="2"/>
        <v>10</v>
      </c>
      <c r="S38" s="76">
        <v>2</v>
      </c>
      <c r="T38" s="72">
        <v>9.3</v>
      </c>
      <c r="U38" s="31"/>
      <c r="V38" s="28">
        <f t="shared" si="3"/>
        <v>11.3</v>
      </c>
      <c r="W38" s="71">
        <v>3.2</v>
      </c>
      <c r="X38" s="72">
        <v>7.7</v>
      </c>
      <c r="Y38" s="29"/>
      <c r="Z38" s="24">
        <f t="shared" si="4"/>
        <v>10.9</v>
      </c>
      <c r="AA38" s="76">
        <v>1.6</v>
      </c>
      <c r="AB38" s="72">
        <v>8.4</v>
      </c>
      <c r="AC38" s="29">
        <v>4</v>
      </c>
      <c r="AD38" s="28">
        <f t="shared" si="5"/>
        <v>6</v>
      </c>
      <c r="AE38" s="26">
        <f t="shared" si="6"/>
        <v>60.199999999999996</v>
      </c>
    </row>
    <row r="39" spans="1:31" ht="14.25" customHeight="1">
      <c r="A39" s="78" t="s">
        <v>35</v>
      </c>
      <c r="B39" s="93" t="s">
        <v>149</v>
      </c>
      <c r="C39" s="97" t="s">
        <v>64</v>
      </c>
      <c r="D39" s="104" t="s">
        <v>111</v>
      </c>
      <c r="E39" s="105" t="s">
        <v>182</v>
      </c>
      <c r="F39" s="45" t="s">
        <v>162</v>
      </c>
      <c r="G39" s="74">
        <v>3.5</v>
      </c>
      <c r="H39" s="72">
        <v>8.8</v>
      </c>
      <c r="I39" s="29"/>
      <c r="J39" s="24">
        <f t="shared" si="0"/>
        <v>12.3</v>
      </c>
      <c r="K39" s="76">
        <v>2.2</v>
      </c>
      <c r="L39" s="72">
        <v>4.7</v>
      </c>
      <c r="M39" s="29"/>
      <c r="N39" s="28">
        <f t="shared" si="1"/>
        <v>6.9</v>
      </c>
      <c r="O39" s="71">
        <v>2.4</v>
      </c>
      <c r="P39" s="72">
        <v>8.3</v>
      </c>
      <c r="Q39" s="29"/>
      <c r="R39" s="24">
        <f t="shared" si="2"/>
        <v>10.700000000000001</v>
      </c>
      <c r="S39" s="76">
        <v>2.8</v>
      </c>
      <c r="T39" s="72">
        <v>8</v>
      </c>
      <c r="U39" s="31"/>
      <c r="V39" s="28">
        <f t="shared" si="3"/>
        <v>10.8</v>
      </c>
      <c r="W39" s="71">
        <v>3.5</v>
      </c>
      <c r="X39" s="72">
        <v>8.55</v>
      </c>
      <c r="Y39" s="29"/>
      <c r="Z39" s="24">
        <f t="shared" si="4"/>
        <v>12.05</v>
      </c>
      <c r="AA39" s="76">
        <v>2</v>
      </c>
      <c r="AB39" s="72">
        <v>8</v>
      </c>
      <c r="AC39" s="29">
        <v>4</v>
      </c>
      <c r="AD39" s="28">
        <f t="shared" si="5"/>
        <v>6</v>
      </c>
      <c r="AE39" s="26">
        <f t="shared" si="6"/>
        <v>58.75</v>
      </c>
    </row>
    <row r="40" spans="1:31" ht="14.25" customHeight="1">
      <c r="A40" s="78" t="s">
        <v>36</v>
      </c>
      <c r="B40" s="92" t="s">
        <v>151</v>
      </c>
      <c r="C40" s="97" t="s">
        <v>150</v>
      </c>
      <c r="D40" s="102">
        <v>1999</v>
      </c>
      <c r="E40" s="105" t="s">
        <v>182</v>
      </c>
      <c r="F40" s="45" t="s">
        <v>162</v>
      </c>
      <c r="G40" s="74">
        <v>3.4</v>
      </c>
      <c r="H40" s="72">
        <v>9.2</v>
      </c>
      <c r="I40" s="29">
        <v>0.3</v>
      </c>
      <c r="J40" s="24">
        <f t="shared" si="0"/>
        <v>12.299999999999999</v>
      </c>
      <c r="K40" s="76">
        <v>1.5</v>
      </c>
      <c r="L40" s="72">
        <v>6.2</v>
      </c>
      <c r="M40" s="29">
        <v>4</v>
      </c>
      <c r="N40" s="28">
        <f t="shared" si="1"/>
        <v>3.7</v>
      </c>
      <c r="O40" s="71">
        <v>2.1</v>
      </c>
      <c r="P40" s="72">
        <v>7.7</v>
      </c>
      <c r="Q40" s="29"/>
      <c r="R40" s="24">
        <f t="shared" si="2"/>
        <v>9.8</v>
      </c>
      <c r="S40" s="76">
        <v>2.8</v>
      </c>
      <c r="T40" s="72">
        <v>7.7</v>
      </c>
      <c r="U40" s="31">
        <v>0.1</v>
      </c>
      <c r="V40" s="28">
        <f t="shared" si="3"/>
        <v>10.4</v>
      </c>
      <c r="W40" s="71">
        <v>3.4</v>
      </c>
      <c r="X40" s="72">
        <v>8.45</v>
      </c>
      <c r="Y40" s="29"/>
      <c r="Z40" s="24">
        <f t="shared" si="4"/>
        <v>11.85</v>
      </c>
      <c r="AA40" s="76">
        <v>2.3</v>
      </c>
      <c r="AB40" s="72">
        <v>8</v>
      </c>
      <c r="AC40" s="29"/>
      <c r="AD40" s="28">
        <f t="shared" si="5"/>
        <v>10.3</v>
      </c>
      <c r="AE40" s="26">
        <f t="shared" si="6"/>
        <v>58.35000000000001</v>
      </c>
    </row>
    <row r="41" spans="1:31" ht="14.25" customHeight="1">
      <c r="A41" s="78" t="s">
        <v>37</v>
      </c>
      <c r="B41" s="92" t="s">
        <v>67</v>
      </c>
      <c r="C41" s="97" t="s">
        <v>115</v>
      </c>
      <c r="D41" s="102">
        <v>1999</v>
      </c>
      <c r="E41" s="105" t="s">
        <v>176</v>
      </c>
      <c r="F41" s="44" t="s">
        <v>159</v>
      </c>
      <c r="G41" s="74">
        <v>4.4</v>
      </c>
      <c r="H41" s="72">
        <v>7.4</v>
      </c>
      <c r="I41" s="29">
        <v>0.1</v>
      </c>
      <c r="J41" s="24">
        <f t="shared" si="0"/>
        <v>11.700000000000001</v>
      </c>
      <c r="K41" s="109">
        <v>1.7</v>
      </c>
      <c r="L41" s="72">
        <v>7.35</v>
      </c>
      <c r="M41" s="29"/>
      <c r="N41" s="110">
        <f t="shared" si="1"/>
        <v>9.049999999999999</v>
      </c>
      <c r="O41" s="111">
        <v>2.4</v>
      </c>
      <c r="P41" s="72">
        <v>8.1</v>
      </c>
      <c r="Q41" s="29"/>
      <c r="R41" s="24">
        <f t="shared" si="2"/>
        <v>10.5</v>
      </c>
      <c r="S41" s="76">
        <v>3</v>
      </c>
      <c r="T41" s="72">
        <v>8.3</v>
      </c>
      <c r="U41" s="31"/>
      <c r="V41" s="28">
        <f t="shared" si="3"/>
        <v>11.3</v>
      </c>
      <c r="W41" s="71">
        <v>2.7</v>
      </c>
      <c r="X41" s="72">
        <v>7.05</v>
      </c>
      <c r="Y41" s="29">
        <v>4</v>
      </c>
      <c r="Z41" s="24">
        <f t="shared" si="4"/>
        <v>5.75</v>
      </c>
      <c r="AA41" s="76">
        <v>2.1</v>
      </c>
      <c r="AB41" s="72">
        <v>7.6</v>
      </c>
      <c r="AC41" s="29"/>
      <c r="AD41" s="28">
        <f t="shared" si="5"/>
        <v>9.7</v>
      </c>
      <c r="AE41" s="26">
        <f t="shared" si="6"/>
        <v>58</v>
      </c>
    </row>
    <row r="42" spans="1:31" ht="14.25" customHeight="1">
      <c r="A42" s="78" t="s">
        <v>38</v>
      </c>
      <c r="B42" s="92" t="s">
        <v>59</v>
      </c>
      <c r="C42" s="97" t="s">
        <v>60</v>
      </c>
      <c r="D42" s="102">
        <v>2000</v>
      </c>
      <c r="E42" s="103" t="s">
        <v>184</v>
      </c>
      <c r="F42" s="44" t="s">
        <v>161</v>
      </c>
      <c r="G42" s="74">
        <v>3.4</v>
      </c>
      <c r="H42" s="72">
        <v>7.9</v>
      </c>
      <c r="I42" s="29"/>
      <c r="J42" s="24">
        <f t="shared" si="0"/>
        <v>11.3</v>
      </c>
      <c r="K42" s="109">
        <v>1.7</v>
      </c>
      <c r="L42" s="72">
        <v>6.5</v>
      </c>
      <c r="M42" s="29">
        <v>4</v>
      </c>
      <c r="N42" s="110">
        <f t="shared" si="1"/>
        <v>4.199999999999999</v>
      </c>
      <c r="O42" s="111">
        <v>2.4</v>
      </c>
      <c r="P42" s="72">
        <v>8.5</v>
      </c>
      <c r="Q42" s="29"/>
      <c r="R42" s="24">
        <f t="shared" si="2"/>
        <v>10.9</v>
      </c>
      <c r="S42" s="76">
        <v>2</v>
      </c>
      <c r="T42" s="72">
        <v>9.2</v>
      </c>
      <c r="U42" s="31"/>
      <c r="V42" s="28">
        <f t="shared" si="3"/>
        <v>11.2</v>
      </c>
      <c r="W42" s="71">
        <v>2.7</v>
      </c>
      <c r="X42" s="72">
        <v>7.15</v>
      </c>
      <c r="Y42" s="29"/>
      <c r="Z42" s="24">
        <f t="shared" si="4"/>
        <v>9.850000000000001</v>
      </c>
      <c r="AA42" s="76">
        <v>1.7</v>
      </c>
      <c r="AB42" s="72">
        <v>8.3</v>
      </c>
      <c r="AC42" s="29"/>
      <c r="AD42" s="28">
        <f t="shared" si="5"/>
        <v>10</v>
      </c>
      <c r="AE42" s="26">
        <f t="shared" si="6"/>
        <v>57.449999999999996</v>
      </c>
    </row>
    <row r="43" spans="1:31" ht="14.25" customHeight="1">
      <c r="A43" s="78" t="s">
        <v>84</v>
      </c>
      <c r="B43" s="92" t="s">
        <v>113</v>
      </c>
      <c r="C43" s="97" t="s">
        <v>101</v>
      </c>
      <c r="D43" s="102">
        <v>2001</v>
      </c>
      <c r="E43" s="105" t="s">
        <v>181</v>
      </c>
      <c r="F43" s="44" t="s">
        <v>159</v>
      </c>
      <c r="G43" s="74">
        <v>3.8</v>
      </c>
      <c r="H43" s="72">
        <v>8.65</v>
      </c>
      <c r="I43" s="29"/>
      <c r="J43" s="24">
        <f t="shared" si="0"/>
        <v>12.45</v>
      </c>
      <c r="K43" s="109">
        <v>1.8</v>
      </c>
      <c r="L43" s="72">
        <v>5.35</v>
      </c>
      <c r="M43" s="29"/>
      <c r="N43" s="110">
        <f t="shared" si="1"/>
        <v>7.1499999999999995</v>
      </c>
      <c r="O43" s="111">
        <v>1.7</v>
      </c>
      <c r="P43" s="72">
        <v>7.8</v>
      </c>
      <c r="Q43" s="29"/>
      <c r="R43" s="24">
        <f t="shared" si="2"/>
        <v>9.5</v>
      </c>
      <c r="S43" s="76">
        <v>2</v>
      </c>
      <c r="T43" s="72">
        <v>9.5</v>
      </c>
      <c r="U43" s="31"/>
      <c r="V43" s="28">
        <f t="shared" si="3"/>
        <v>11.5</v>
      </c>
      <c r="W43" s="71">
        <v>2.8</v>
      </c>
      <c r="X43" s="72">
        <v>7.4</v>
      </c>
      <c r="Y43" s="29"/>
      <c r="Z43" s="24">
        <f t="shared" si="4"/>
        <v>10.2</v>
      </c>
      <c r="AA43" s="76">
        <v>2</v>
      </c>
      <c r="AB43" s="72">
        <v>8</v>
      </c>
      <c r="AC43" s="29">
        <v>4</v>
      </c>
      <c r="AD43" s="28">
        <f t="shared" si="5"/>
        <v>6</v>
      </c>
      <c r="AE43" s="26">
        <f t="shared" si="6"/>
        <v>56.8</v>
      </c>
    </row>
    <row r="44" spans="1:31" ht="15.75">
      <c r="A44" s="78" t="s">
        <v>85</v>
      </c>
      <c r="B44" s="92" t="s">
        <v>124</v>
      </c>
      <c r="C44" s="97" t="s">
        <v>123</v>
      </c>
      <c r="D44" s="102">
        <v>2002</v>
      </c>
      <c r="E44" s="105" t="s">
        <v>179</v>
      </c>
      <c r="F44" s="45" t="s">
        <v>160</v>
      </c>
      <c r="G44" s="74">
        <v>3.2</v>
      </c>
      <c r="H44" s="72">
        <v>8.6</v>
      </c>
      <c r="I44" s="29"/>
      <c r="J44" s="24">
        <f aca="true" t="shared" si="7" ref="J44:J55">G44+H44-I44</f>
        <v>11.8</v>
      </c>
      <c r="K44" s="109">
        <v>2.3</v>
      </c>
      <c r="L44" s="72">
        <v>5.9</v>
      </c>
      <c r="M44" s="29"/>
      <c r="N44" s="110">
        <f>K44+L44-M44</f>
        <v>8.2</v>
      </c>
      <c r="O44" s="111">
        <v>2.2</v>
      </c>
      <c r="P44" s="72">
        <v>8</v>
      </c>
      <c r="Q44" s="29"/>
      <c r="R44" s="24">
        <f aca="true" t="shared" si="8" ref="R44:R54">O44+P44-Q44</f>
        <v>10.2</v>
      </c>
      <c r="S44" s="76">
        <v>2</v>
      </c>
      <c r="T44" s="72">
        <v>9</v>
      </c>
      <c r="U44" s="31"/>
      <c r="V44" s="28">
        <f aca="true" t="shared" si="9" ref="V44:V54">S44+T44-U44</f>
        <v>11</v>
      </c>
      <c r="W44" s="71">
        <v>2.3</v>
      </c>
      <c r="X44" s="72">
        <v>7</v>
      </c>
      <c r="Y44" s="29"/>
      <c r="Z44" s="24">
        <f aca="true" t="shared" si="10" ref="Z44:Z55">W44+X44-Y44</f>
        <v>9.3</v>
      </c>
      <c r="AA44" s="76">
        <v>1.6</v>
      </c>
      <c r="AB44" s="72">
        <v>7.4</v>
      </c>
      <c r="AC44" s="29">
        <v>4</v>
      </c>
      <c r="AD44" s="28">
        <f aca="true" t="shared" si="11" ref="AD44:AD55">AA44+AB44-AC44</f>
        <v>5</v>
      </c>
      <c r="AE44" s="26">
        <f aca="true" t="shared" si="12" ref="AE44:AE55">J44+N44+R44+V44+Z44+AD44</f>
        <v>55.5</v>
      </c>
    </row>
    <row r="45" spans="1:31" ht="15.75">
      <c r="A45" s="78" t="s">
        <v>86</v>
      </c>
      <c r="B45" s="93" t="s">
        <v>169</v>
      </c>
      <c r="C45" s="97" t="s">
        <v>170</v>
      </c>
      <c r="D45" s="104" t="s">
        <v>100</v>
      </c>
      <c r="E45" s="105" t="s">
        <v>183</v>
      </c>
      <c r="F45" s="45" t="s">
        <v>163</v>
      </c>
      <c r="G45" s="74">
        <v>2.8</v>
      </c>
      <c r="H45" s="72">
        <v>8.45</v>
      </c>
      <c r="I45" s="29"/>
      <c r="J45" s="24">
        <f t="shared" si="7"/>
        <v>11.25</v>
      </c>
      <c r="K45" s="109">
        <v>2.7</v>
      </c>
      <c r="L45" s="72">
        <v>8.15</v>
      </c>
      <c r="M45" s="29">
        <v>4</v>
      </c>
      <c r="N45" s="110">
        <f>K45+L45-M45</f>
        <v>6.850000000000001</v>
      </c>
      <c r="O45" s="111">
        <v>2.1</v>
      </c>
      <c r="P45" s="72">
        <v>6.9</v>
      </c>
      <c r="Q45" s="29"/>
      <c r="R45" s="24">
        <f t="shared" si="8"/>
        <v>9</v>
      </c>
      <c r="S45" s="76">
        <v>2</v>
      </c>
      <c r="T45" s="72">
        <v>9.1</v>
      </c>
      <c r="U45" s="31"/>
      <c r="V45" s="28">
        <f t="shared" si="9"/>
        <v>11.1</v>
      </c>
      <c r="W45" s="71">
        <v>2.8</v>
      </c>
      <c r="X45" s="72">
        <v>8</v>
      </c>
      <c r="Y45" s="29"/>
      <c r="Z45" s="24">
        <f t="shared" si="10"/>
        <v>10.8</v>
      </c>
      <c r="AA45" s="76">
        <v>1.5</v>
      </c>
      <c r="AB45" s="72">
        <v>7.9</v>
      </c>
      <c r="AC45" s="29">
        <v>4</v>
      </c>
      <c r="AD45" s="28">
        <f t="shared" si="11"/>
        <v>5.4</v>
      </c>
      <c r="AE45" s="26">
        <f t="shared" si="12"/>
        <v>54.4</v>
      </c>
    </row>
    <row r="46" spans="1:31" ht="15.75">
      <c r="A46" s="78" t="s">
        <v>87</v>
      </c>
      <c r="B46" s="93" t="s">
        <v>102</v>
      </c>
      <c r="C46" s="97" t="s">
        <v>101</v>
      </c>
      <c r="D46" s="104" t="s">
        <v>103</v>
      </c>
      <c r="E46" s="105" t="s">
        <v>178</v>
      </c>
      <c r="F46" s="44" t="s">
        <v>159</v>
      </c>
      <c r="G46" s="74">
        <v>3.4</v>
      </c>
      <c r="H46" s="72">
        <v>8.4</v>
      </c>
      <c r="I46" s="29"/>
      <c r="J46" s="24">
        <f t="shared" si="7"/>
        <v>11.8</v>
      </c>
      <c r="K46" s="109">
        <v>2.1</v>
      </c>
      <c r="L46" s="72">
        <v>6.75</v>
      </c>
      <c r="M46" s="29">
        <v>4</v>
      </c>
      <c r="N46" s="110">
        <f>K46+L46-M46</f>
        <v>4.85</v>
      </c>
      <c r="O46" s="111">
        <v>2.1</v>
      </c>
      <c r="P46" s="72">
        <v>8.7</v>
      </c>
      <c r="Q46" s="29"/>
      <c r="R46" s="24">
        <f t="shared" si="8"/>
        <v>10.799999999999999</v>
      </c>
      <c r="S46" s="76">
        <v>2.8</v>
      </c>
      <c r="T46" s="72">
        <v>8</v>
      </c>
      <c r="U46" s="31">
        <v>0.1</v>
      </c>
      <c r="V46" s="28">
        <f t="shared" si="9"/>
        <v>10.700000000000001</v>
      </c>
      <c r="W46" s="71">
        <v>2.8</v>
      </c>
      <c r="X46" s="72">
        <v>7.8</v>
      </c>
      <c r="Y46" s="29"/>
      <c r="Z46" s="24">
        <f t="shared" si="10"/>
        <v>10.6</v>
      </c>
      <c r="AA46" s="76">
        <v>1.3</v>
      </c>
      <c r="AB46" s="72">
        <v>9.1</v>
      </c>
      <c r="AC46" s="29">
        <v>6</v>
      </c>
      <c r="AD46" s="28">
        <f t="shared" si="11"/>
        <v>4.4</v>
      </c>
      <c r="AE46" s="26">
        <f t="shared" si="12"/>
        <v>53.15</v>
      </c>
    </row>
    <row r="47" spans="1:31" ht="15.75">
      <c r="A47" s="78" t="s">
        <v>88</v>
      </c>
      <c r="B47" s="94" t="s">
        <v>164</v>
      </c>
      <c r="C47" s="58" t="s">
        <v>165</v>
      </c>
      <c r="D47" s="106">
        <v>2001</v>
      </c>
      <c r="E47" s="103" t="s">
        <v>184</v>
      </c>
      <c r="F47" s="44" t="s">
        <v>161</v>
      </c>
      <c r="G47" s="74">
        <v>3.4</v>
      </c>
      <c r="H47" s="72">
        <v>8.5</v>
      </c>
      <c r="I47" s="29"/>
      <c r="J47" s="24">
        <f t="shared" si="7"/>
        <v>11.9</v>
      </c>
      <c r="K47" s="76">
        <v>1.8</v>
      </c>
      <c r="L47" s="72">
        <v>7</v>
      </c>
      <c r="M47" s="29"/>
      <c r="N47" s="28">
        <f>K47+L47-M47</f>
        <v>8.8</v>
      </c>
      <c r="O47" s="71">
        <v>1.6</v>
      </c>
      <c r="P47" s="72">
        <v>8.5</v>
      </c>
      <c r="Q47" s="29">
        <v>4</v>
      </c>
      <c r="R47" s="24">
        <f t="shared" si="8"/>
        <v>6.1</v>
      </c>
      <c r="S47" s="76">
        <v>2</v>
      </c>
      <c r="T47" s="72">
        <v>9</v>
      </c>
      <c r="U47" s="31"/>
      <c r="V47" s="28">
        <f t="shared" si="9"/>
        <v>11</v>
      </c>
      <c r="W47" s="71">
        <v>2.8</v>
      </c>
      <c r="X47" s="72">
        <v>7.9</v>
      </c>
      <c r="Y47" s="29"/>
      <c r="Z47" s="24">
        <f t="shared" si="10"/>
        <v>10.7</v>
      </c>
      <c r="AA47" s="76">
        <v>1.3</v>
      </c>
      <c r="AB47" s="72">
        <v>8.4</v>
      </c>
      <c r="AC47" s="29">
        <v>6</v>
      </c>
      <c r="AD47" s="28">
        <f t="shared" si="11"/>
        <v>3.700000000000001</v>
      </c>
      <c r="AE47" s="26">
        <f t="shared" si="12"/>
        <v>52.2</v>
      </c>
    </row>
    <row r="48" spans="1:31" ht="15.75">
      <c r="A48" s="78" t="s">
        <v>89</v>
      </c>
      <c r="B48" s="92" t="s">
        <v>127</v>
      </c>
      <c r="C48" s="97" t="s">
        <v>126</v>
      </c>
      <c r="D48" s="102">
        <v>2000</v>
      </c>
      <c r="E48" s="105" t="s">
        <v>183</v>
      </c>
      <c r="F48" s="45" t="s">
        <v>163</v>
      </c>
      <c r="G48" s="74">
        <v>3.5</v>
      </c>
      <c r="H48" s="72">
        <v>8.4</v>
      </c>
      <c r="I48" s="29">
        <v>0.3</v>
      </c>
      <c r="J48" s="24">
        <f t="shared" si="7"/>
        <v>11.6</v>
      </c>
      <c r="K48" s="76">
        <v>2.1</v>
      </c>
      <c r="L48" s="72">
        <v>7.4</v>
      </c>
      <c r="M48" s="29">
        <v>4</v>
      </c>
      <c r="N48" s="28">
        <f>K48+L48-M48</f>
        <v>5.5</v>
      </c>
      <c r="O48" s="71">
        <v>1.7</v>
      </c>
      <c r="P48" s="72">
        <v>8.6</v>
      </c>
      <c r="Q48" s="29"/>
      <c r="R48" s="24">
        <f t="shared" si="8"/>
        <v>10.299999999999999</v>
      </c>
      <c r="S48" s="76">
        <v>2.8</v>
      </c>
      <c r="T48" s="72">
        <v>9.1</v>
      </c>
      <c r="U48" s="31"/>
      <c r="V48" s="28">
        <f t="shared" si="9"/>
        <v>11.899999999999999</v>
      </c>
      <c r="W48" s="71">
        <v>2.2</v>
      </c>
      <c r="X48" s="72">
        <v>7.85</v>
      </c>
      <c r="Y48" s="29">
        <v>4</v>
      </c>
      <c r="Z48" s="24">
        <f t="shared" si="10"/>
        <v>6.050000000000001</v>
      </c>
      <c r="AA48" s="76">
        <v>2.2</v>
      </c>
      <c r="AB48" s="72">
        <v>8.5</v>
      </c>
      <c r="AC48" s="29">
        <v>4</v>
      </c>
      <c r="AD48" s="28">
        <f t="shared" si="11"/>
        <v>6.699999999999999</v>
      </c>
      <c r="AE48" s="26">
        <f t="shared" si="12"/>
        <v>52.05</v>
      </c>
    </row>
    <row r="49" spans="1:31" ht="15.75">
      <c r="A49" s="78" t="s">
        <v>90</v>
      </c>
      <c r="B49" s="92" t="s">
        <v>117</v>
      </c>
      <c r="C49" s="97" t="s">
        <v>116</v>
      </c>
      <c r="D49" s="102">
        <v>2001</v>
      </c>
      <c r="E49" s="105" t="s">
        <v>176</v>
      </c>
      <c r="F49" s="44" t="s">
        <v>159</v>
      </c>
      <c r="G49" s="74">
        <v>3.3</v>
      </c>
      <c r="H49" s="72">
        <v>8.65</v>
      </c>
      <c r="I49" s="29"/>
      <c r="J49" s="24">
        <f t="shared" si="7"/>
        <v>11.95</v>
      </c>
      <c r="K49" s="76">
        <v>1.4</v>
      </c>
      <c r="L49" s="72">
        <v>5.6</v>
      </c>
      <c r="M49" s="29">
        <v>6</v>
      </c>
      <c r="N49" s="28">
        <v>1.4</v>
      </c>
      <c r="O49" s="71">
        <v>2.1</v>
      </c>
      <c r="P49" s="72">
        <v>8.6</v>
      </c>
      <c r="Q49" s="29"/>
      <c r="R49" s="24">
        <f t="shared" si="8"/>
        <v>10.7</v>
      </c>
      <c r="S49" s="76">
        <v>2</v>
      </c>
      <c r="T49" s="72">
        <v>9</v>
      </c>
      <c r="U49" s="31"/>
      <c r="V49" s="28">
        <f t="shared" si="9"/>
        <v>11</v>
      </c>
      <c r="W49" s="71">
        <v>2.8</v>
      </c>
      <c r="X49" s="72">
        <v>7.8</v>
      </c>
      <c r="Y49" s="29"/>
      <c r="Z49" s="24">
        <f t="shared" si="10"/>
        <v>10.6</v>
      </c>
      <c r="AA49" s="76">
        <v>2</v>
      </c>
      <c r="AB49" s="72">
        <v>7.2</v>
      </c>
      <c r="AC49" s="29">
        <v>4</v>
      </c>
      <c r="AD49" s="28">
        <f t="shared" si="11"/>
        <v>5.199999999999999</v>
      </c>
      <c r="AE49" s="26">
        <f t="shared" si="12"/>
        <v>50.849999999999994</v>
      </c>
    </row>
    <row r="50" spans="1:31" ht="15.75">
      <c r="A50" s="78" t="s">
        <v>91</v>
      </c>
      <c r="B50" s="92" t="s">
        <v>167</v>
      </c>
      <c r="C50" s="97" t="s">
        <v>168</v>
      </c>
      <c r="D50" s="104" t="s">
        <v>154</v>
      </c>
      <c r="E50" s="105" t="s">
        <v>182</v>
      </c>
      <c r="F50" s="45" t="s">
        <v>162</v>
      </c>
      <c r="G50" s="74">
        <v>3.5</v>
      </c>
      <c r="H50" s="72">
        <v>8.45</v>
      </c>
      <c r="I50" s="29"/>
      <c r="J50" s="24">
        <f t="shared" si="7"/>
        <v>11.95</v>
      </c>
      <c r="K50" s="76">
        <v>2</v>
      </c>
      <c r="L50" s="72">
        <v>7</v>
      </c>
      <c r="M50" s="29">
        <v>4</v>
      </c>
      <c r="N50" s="28">
        <f>K50+L50-M50</f>
        <v>5</v>
      </c>
      <c r="O50" s="71">
        <v>2.1</v>
      </c>
      <c r="P50" s="72">
        <v>7.8</v>
      </c>
      <c r="Q50" s="29"/>
      <c r="R50" s="24">
        <f t="shared" si="8"/>
        <v>9.9</v>
      </c>
      <c r="S50" s="76">
        <v>2</v>
      </c>
      <c r="T50" s="72">
        <v>9.3</v>
      </c>
      <c r="U50" s="31"/>
      <c r="V50" s="28">
        <f t="shared" si="9"/>
        <v>11.3</v>
      </c>
      <c r="W50" s="71">
        <v>2.1</v>
      </c>
      <c r="X50" s="72">
        <v>7.75</v>
      </c>
      <c r="Y50" s="29">
        <v>4</v>
      </c>
      <c r="Z50" s="24">
        <f t="shared" si="10"/>
        <v>5.85</v>
      </c>
      <c r="AA50" s="76">
        <v>1.5</v>
      </c>
      <c r="AB50" s="72">
        <v>8</v>
      </c>
      <c r="AC50" s="29">
        <v>4</v>
      </c>
      <c r="AD50" s="28">
        <f t="shared" si="11"/>
        <v>5.5</v>
      </c>
      <c r="AE50" s="26">
        <f t="shared" si="12"/>
        <v>49.50000000000001</v>
      </c>
    </row>
    <row r="51" spans="1:31" ht="15.75">
      <c r="A51" s="78" t="s">
        <v>92</v>
      </c>
      <c r="B51" s="93" t="s">
        <v>153</v>
      </c>
      <c r="C51" s="97" t="s">
        <v>152</v>
      </c>
      <c r="D51" s="104" t="s">
        <v>154</v>
      </c>
      <c r="E51" s="105" t="s">
        <v>182</v>
      </c>
      <c r="F51" s="45" t="s">
        <v>162</v>
      </c>
      <c r="G51" s="74">
        <v>3.7</v>
      </c>
      <c r="H51" s="72">
        <v>7.35</v>
      </c>
      <c r="I51" s="29"/>
      <c r="J51" s="24">
        <f t="shared" si="7"/>
        <v>11.05</v>
      </c>
      <c r="K51" s="76">
        <v>2</v>
      </c>
      <c r="L51" s="72">
        <v>7.35</v>
      </c>
      <c r="M51" s="29">
        <v>4</v>
      </c>
      <c r="N51" s="28">
        <f>K51+L51-M51</f>
        <v>5.35</v>
      </c>
      <c r="O51" s="71">
        <v>2</v>
      </c>
      <c r="P51" s="72">
        <v>7.5</v>
      </c>
      <c r="Q51" s="29">
        <v>4</v>
      </c>
      <c r="R51" s="24">
        <f t="shared" si="8"/>
        <v>5.5</v>
      </c>
      <c r="S51" s="76">
        <v>2.8</v>
      </c>
      <c r="T51" s="72">
        <v>8.9</v>
      </c>
      <c r="U51" s="31">
        <v>0.1</v>
      </c>
      <c r="V51" s="28">
        <f t="shared" si="9"/>
        <v>11.6</v>
      </c>
      <c r="W51" s="71">
        <v>3.6</v>
      </c>
      <c r="X51" s="72">
        <v>7.65</v>
      </c>
      <c r="Y51" s="29"/>
      <c r="Z51" s="24">
        <f t="shared" si="10"/>
        <v>11.25</v>
      </c>
      <c r="AA51" s="76">
        <v>1.5</v>
      </c>
      <c r="AB51" s="72">
        <v>6.6</v>
      </c>
      <c r="AC51" s="29">
        <v>4</v>
      </c>
      <c r="AD51" s="28">
        <f t="shared" si="11"/>
        <v>4.1</v>
      </c>
      <c r="AE51" s="26">
        <f t="shared" si="12"/>
        <v>48.85</v>
      </c>
    </row>
    <row r="52" spans="1:31" ht="15.75">
      <c r="A52" s="78" t="s">
        <v>93</v>
      </c>
      <c r="B52" s="93" t="s">
        <v>119</v>
      </c>
      <c r="C52" s="97" t="s">
        <v>118</v>
      </c>
      <c r="D52" s="102">
        <v>2001</v>
      </c>
      <c r="E52" s="105" t="s">
        <v>176</v>
      </c>
      <c r="F52" s="44" t="s">
        <v>159</v>
      </c>
      <c r="G52" s="74">
        <v>3.3</v>
      </c>
      <c r="H52" s="72">
        <v>8.5</v>
      </c>
      <c r="I52" s="29"/>
      <c r="J52" s="24">
        <f t="shared" si="7"/>
        <v>11.8</v>
      </c>
      <c r="K52" s="76">
        <v>1.6</v>
      </c>
      <c r="L52" s="72">
        <v>7.95</v>
      </c>
      <c r="M52" s="29">
        <v>6</v>
      </c>
      <c r="N52" s="28">
        <f>K52+L52-M52</f>
        <v>3.5500000000000007</v>
      </c>
      <c r="O52" s="71">
        <v>2</v>
      </c>
      <c r="P52" s="72">
        <v>8</v>
      </c>
      <c r="Q52" s="29">
        <v>4</v>
      </c>
      <c r="R52" s="24">
        <f t="shared" si="8"/>
        <v>6</v>
      </c>
      <c r="S52" s="76">
        <v>2</v>
      </c>
      <c r="T52" s="72">
        <v>9.5</v>
      </c>
      <c r="U52" s="31"/>
      <c r="V52" s="28">
        <f t="shared" si="9"/>
        <v>11.5</v>
      </c>
      <c r="W52" s="71">
        <v>2.5</v>
      </c>
      <c r="X52" s="72">
        <v>7.4</v>
      </c>
      <c r="Y52" s="29">
        <v>4</v>
      </c>
      <c r="Z52" s="24">
        <f t="shared" si="10"/>
        <v>5.9</v>
      </c>
      <c r="AA52" s="76">
        <v>1.6</v>
      </c>
      <c r="AB52" s="72">
        <v>6.7</v>
      </c>
      <c r="AC52" s="29">
        <v>4</v>
      </c>
      <c r="AD52" s="28">
        <f t="shared" si="11"/>
        <v>4.300000000000001</v>
      </c>
      <c r="AE52" s="26">
        <f t="shared" si="12"/>
        <v>43.05</v>
      </c>
    </row>
    <row r="53" spans="1:31" ht="15.75">
      <c r="A53" s="78" t="s">
        <v>94</v>
      </c>
      <c r="B53" s="93" t="s">
        <v>122</v>
      </c>
      <c r="C53" s="97" t="s">
        <v>121</v>
      </c>
      <c r="D53" s="102">
        <v>2001</v>
      </c>
      <c r="E53" s="105" t="s">
        <v>179</v>
      </c>
      <c r="F53" s="45" t="s">
        <v>160</v>
      </c>
      <c r="G53" s="74">
        <v>3.7</v>
      </c>
      <c r="H53" s="72">
        <v>8.1</v>
      </c>
      <c r="I53" s="29"/>
      <c r="J53" s="24">
        <f t="shared" si="7"/>
        <v>11.8</v>
      </c>
      <c r="K53" s="76">
        <v>1.4</v>
      </c>
      <c r="L53" s="72">
        <v>5</v>
      </c>
      <c r="M53" s="29">
        <v>6</v>
      </c>
      <c r="N53" s="28">
        <v>1.4</v>
      </c>
      <c r="O53" s="71">
        <v>1.6</v>
      </c>
      <c r="P53" s="72">
        <v>7.8</v>
      </c>
      <c r="Q53" s="29">
        <v>4</v>
      </c>
      <c r="R53" s="24">
        <f t="shared" si="8"/>
        <v>5.4</v>
      </c>
      <c r="S53" s="76">
        <v>2</v>
      </c>
      <c r="T53" s="72">
        <v>9.2</v>
      </c>
      <c r="U53" s="31"/>
      <c r="V53" s="28">
        <f t="shared" si="9"/>
        <v>11.2</v>
      </c>
      <c r="W53" s="71">
        <v>2.2</v>
      </c>
      <c r="X53" s="72">
        <v>7.5</v>
      </c>
      <c r="Y53" s="29">
        <v>4</v>
      </c>
      <c r="Z53" s="24">
        <f t="shared" si="10"/>
        <v>5.699999999999999</v>
      </c>
      <c r="AA53" s="76">
        <v>2</v>
      </c>
      <c r="AB53" s="72">
        <v>8</v>
      </c>
      <c r="AC53" s="29">
        <v>4</v>
      </c>
      <c r="AD53" s="28">
        <f t="shared" si="11"/>
        <v>6</v>
      </c>
      <c r="AE53" s="26">
        <f t="shared" si="12"/>
        <v>41.5</v>
      </c>
    </row>
    <row r="54" spans="1:31" ht="15.75">
      <c r="A54" s="78" t="s">
        <v>95</v>
      </c>
      <c r="B54" s="94" t="s">
        <v>156</v>
      </c>
      <c r="C54" s="58" t="s">
        <v>155</v>
      </c>
      <c r="D54" s="46" t="s">
        <v>154</v>
      </c>
      <c r="E54" s="105" t="s">
        <v>182</v>
      </c>
      <c r="F54" s="45" t="s">
        <v>162</v>
      </c>
      <c r="G54" s="74">
        <v>3.4</v>
      </c>
      <c r="H54" s="72">
        <v>8</v>
      </c>
      <c r="I54" s="29"/>
      <c r="J54" s="24">
        <f t="shared" si="7"/>
        <v>11.4</v>
      </c>
      <c r="K54" s="76">
        <v>1.9</v>
      </c>
      <c r="L54" s="72">
        <v>6.55</v>
      </c>
      <c r="M54" s="29">
        <v>6</v>
      </c>
      <c r="N54" s="28">
        <f>K54+L54-M54</f>
        <v>2.4499999999999993</v>
      </c>
      <c r="O54" s="71">
        <v>2</v>
      </c>
      <c r="P54" s="72">
        <v>7.1</v>
      </c>
      <c r="Q54" s="29">
        <v>4</v>
      </c>
      <c r="R54" s="24">
        <f t="shared" si="8"/>
        <v>5.1</v>
      </c>
      <c r="S54" s="76">
        <v>2.8</v>
      </c>
      <c r="T54" s="72">
        <v>7.9</v>
      </c>
      <c r="U54" s="31">
        <v>0.1</v>
      </c>
      <c r="V54" s="28">
        <f t="shared" si="9"/>
        <v>10.6</v>
      </c>
      <c r="W54" s="71">
        <v>1.7</v>
      </c>
      <c r="X54" s="72">
        <v>6.8</v>
      </c>
      <c r="Y54" s="29">
        <v>4</v>
      </c>
      <c r="Z54" s="24">
        <f t="shared" si="10"/>
        <v>4.5</v>
      </c>
      <c r="AA54" s="76">
        <v>1.4</v>
      </c>
      <c r="AB54" s="72">
        <v>9</v>
      </c>
      <c r="AC54" s="29">
        <v>6</v>
      </c>
      <c r="AD54" s="28">
        <f t="shared" si="11"/>
        <v>4.4</v>
      </c>
      <c r="AE54" s="26">
        <f t="shared" si="12"/>
        <v>38.449999999999996</v>
      </c>
    </row>
    <row r="55" spans="1:31" ht="16.5" thickBot="1">
      <c r="A55" s="78" t="s">
        <v>96</v>
      </c>
      <c r="B55" s="95" t="s">
        <v>65</v>
      </c>
      <c r="C55" s="98" t="s">
        <v>66</v>
      </c>
      <c r="D55" s="107">
        <v>2002</v>
      </c>
      <c r="E55" s="108" t="s">
        <v>182</v>
      </c>
      <c r="F55" s="99" t="s">
        <v>162</v>
      </c>
      <c r="G55" s="79">
        <v>3.6</v>
      </c>
      <c r="H55" s="80">
        <v>7.9</v>
      </c>
      <c r="I55" s="81"/>
      <c r="J55" s="82">
        <f t="shared" si="7"/>
        <v>11.5</v>
      </c>
      <c r="K55" s="83">
        <v>1.3</v>
      </c>
      <c r="L55" s="80">
        <v>8.15</v>
      </c>
      <c r="M55" s="81">
        <v>6</v>
      </c>
      <c r="N55" s="84">
        <f>K55+L55-M55</f>
        <v>3.450000000000001</v>
      </c>
      <c r="O55" s="85"/>
      <c r="P55" s="80"/>
      <c r="Q55" s="81"/>
      <c r="R55" s="82"/>
      <c r="S55" s="83"/>
      <c r="T55" s="80"/>
      <c r="U55" s="86"/>
      <c r="V55" s="84"/>
      <c r="W55" s="85">
        <v>3.5</v>
      </c>
      <c r="X55" s="80">
        <v>8.35</v>
      </c>
      <c r="Y55" s="81"/>
      <c r="Z55" s="82">
        <f t="shared" si="10"/>
        <v>11.85</v>
      </c>
      <c r="AA55" s="83">
        <v>1.8</v>
      </c>
      <c r="AB55" s="80">
        <v>6.7</v>
      </c>
      <c r="AC55" s="81">
        <v>6</v>
      </c>
      <c r="AD55" s="84">
        <f t="shared" si="11"/>
        <v>2.5</v>
      </c>
      <c r="AE55" s="87">
        <f t="shared" si="12"/>
        <v>29.3</v>
      </c>
    </row>
  </sheetData>
  <sheetProtection/>
  <mergeCells count="8">
    <mergeCell ref="AA6:AD6"/>
    <mergeCell ref="A1:AE1"/>
    <mergeCell ref="A3:AE3"/>
    <mergeCell ref="K6:N6"/>
    <mergeCell ref="O6:R6"/>
    <mergeCell ref="S6:V6"/>
    <mergeCell ref="W6:Z6"/>
    <mergeCell ref="G6:J6"/>
  </mergeCells>
  <printOptions/>
  <pageMargins left="0" right="0" top="0.2755905511811024" bottom="0.7480314960629921" header="0.07874015748031496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2013-11-17T11:55:00Z</cp:lastPrinted>
  <dcterms:created xsi:type="dcterms:W3CDTF">2003-05-16T05:06:58Z</dcterms:created>
  <dcterms:modified xsi:type="dcterms:W3CDTF">2013-11-17T17:35:07Z</dcterms:modified>
  <cp:category/>
  <cp:version/>
  <cp:contentType/>
  <cp:contentStatus/>
</cp:coreProperties>
</file>