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599" activeTab="0"/>
  </bookViews>
  <sheets>
    <sheet name="I.liga " sheetId="1" r:id="rId1"/>
    <sheet name="jedn 1liga " sheetId="2" r:id="rId2"/>
    <sheet name="II.liga" sheetId="3" r:id="rId3"/>
    <sheet name="jedn 2liga" sheetId="4" r:id="rId4"/>
  </sheets>
  <definedNames>
    <definedName name="_xlnm.Print_Titles" localSheetId="0">'I.liga '!$1:$7</definedName>
    <definedName name="_xlnm.Print_Titles" localSheetId="2">'II.liga'!$1:$7</definedName>
    <definedName name="_xlnm.Print_Titles" localSheetId="1">'jedn 1liga '!$1:$5</definedName>
    <definedName name="_xlnm.Print_Titles" localSheetId="3">'jedn 2liga'!$1:$5</definedName>
  </definedNames>
  <calcPr fullCalcOnLoad="1"/>
</workbook>
</file>

<file path=xl/sharedStrings.xml><?xml version="1.0" encoding="utf-8"?>
<sst xmlns="http://schemas.openxmlformats.org/spreadsheetml/2006/main" count="380" uniqueCount="135">
  <si>
    <t>I.liga</t>
  </si>
  <si>
    <t>BRNO 19.6.2016</t>
  </si>
  <si>
    <t>S</t>
  </si>
  <si>
    <t>1.</t>
  </si>
  <si>
    <t>SK Hradčany Praha A</t>
  </si>
  <si>
    <t>Růžek</t>
  </si>
  <si>
    <t>Michal</t>
  </si>
  <si>
    <t>Ye</t>
  </si>
  <si>
    <t>Tomáš</t>
  </si>
  <si>
    <t>Novák</t>
  </si>
  <si>
    <t>Petr</t>
  </si>
  <si>
    <t>Konečný</t>
  </si>
  <si>
    <t>Martin</t>
  </si>
  <si>
    <t>Bomer</t>
  </si>
  <si>
    <t>Jiří</t>
  </si>
  <si>
    <t>Hasa</t>
  </si>
  <si>
    <t>Alon</t>
  </si>
  <si>
    <t>2.</t>
  </si>
  <si>
    <t>TJ Sokol Brno 1</t>
  </si>
  <si>
    <t>Fiala</t>
  </si>
  <si>
    <t>Cígl</t>
  </si>
  <si>
    <t>Matěj</t>
  </si>
  <si>
    <t>Krejčí</t>
  </si>
  <si>
    <t>Milan</t>
  </si>
  <si>
    <t>Káčer</t>
  </si>
  <si>
    <t>Jan</t>
  </si>
  <si>
    <t>Šmíd</t>
  </si>
  <si>
    <t>Richard</t>
  </si>
  <si>
    <t>Ponížil</t>
  </si>
  <si>
    <t>Daniel</t>
  </si>
  <si>
    <t>Němeček</t>
  </si>
  <si>
    <t>David</t>
  </si>
  <si>
    <t>3.</t>
  </si>
  <si>
    <t>TJ Sokol Praha Vršovice</t>
  </si>
  <si>
    <t>Hampel</t>
  </si>
  <si>
    <t>Starkov</t>
  </si>
  <si>
    <t>Ilya</t>
  </si>
  <si>
    <t>Vopelka</t>
  </si>
  <si>
    <t>Šmejkal</t>
  </si>
  <si>
    <t>Švehlík</t>
  </si>
  <si>
    <t>Jakub</t>
  </si>
  <si>
    <t>4.</t>
  </si>
  <si>
    <t>TJ Sokol Kolín</t>
  </si>
  <si>
    <t>Klement</t>
  </si>
  <si>
    <t>Kratochvíl</t>
  </si>
  <si>
    <t>Mašín</t>
  </si>
  <si>
    <t>Ondřej</t>
  </si>
  <si>
    <t>Smékal</t>
  </si>
  <si>
    <t>Radek</t>
  </si>
  <si>
    <t>Bajer</t>
  </si>
  <si>
    <t>Lukáš</t>
  </si>
  <si>
    <t>Sliž</t>
  </si>
  <si>
    <t>5.</t>
  </si>
  <si>
    <t>SK Hradčany Praha B</t>
  </si>
  <si>
    <t>Palek</t>
  </si>
  <si>
    <t>Otakar</t>
  </si>
  <si>
    <t>Andrlík</t>
  </si>
  <si>
    <t>Brazdá</t>
  </si>
  <si>
    <t>Pavel</t>
  </si>
  <si>
    <t>Schubert</t>
  </si>
  <si>
    <t>Ďásek</t>
  </si>
  <si>
    <t>Nutter</t>
  </si>
  <si>
    <t>Peter</t>
  </si>
  <si>
    <t>6.</t>
  </si>
  <si>
    <t>TJ Sokol Poděbrady</t>
  </si>
  <si>
    <t>Szabó</t>
  </si>
  <si>
    <t>Křena</t>
  </si>
  <si>
    <t>Zmeškal</t>
  </si>
  <si>
    <t>Miroslav</t>
  </si>
  <si>
    <t>Švimberský</t>
  </si>
  <si>
    <t>Mikušek</t>
  </si>
  <si>
    <t>Vít</t>
  </si>
  <si>
    <t>Brno 19.6.2016</t>
  </si>
  <si>
    <t>Poř.</t>
  </si>
  <si>
    <t>Příjmení</t>
  </si>
  <si>
    <t>Jméno</t>
  </si>
  <si>
    <t>D</t>
  </si>
  <si>
    <t>E</t>
  </si>
  <si>
    <t>TJ Prostějov</t>
  </si>
  <si>
    <t>TŽ Třinec</t>
  </si>
  <si>
    <t>Sokol Zlín</t>
  </si>
  <si>
    <t>Liga mládeže</t>
  </si>
  <si>
    <t>SK Hradčany Praha</t>
  </si>
  <si>
    <t>Kalný</t>
  </si>
  <si>
    <t>Hynek</t>
  </si>
  <si>
    <t>Kaplan</t>
  </si>
  <si>
    <t>Daniel David</t>
  </si>
  <si>
    <t>Tomášek</t>
  </si>
  <si>
    <t>Sokol Brno 1</t>
  </si>
  <si>
    <t>Žitný</t>
  </si>
  <si>
    <t>Šácha</t>
  </si>
  <si>
    <t>Vojtěch</t>
  </si>
  <si>
    <t>Marek</t>
  </si>
  <si>
    <t>Neshyba</t>
  </si>
  <si>
    <t>Dan</t>
  </si>
  <si>
    <t>Neumann</t>
  </si>
  <si>
    <t>Antonín</t>
  </si>
  <si>
    <t>Smetana</t>
  </si>
  <si>
    <t>Sebastián</t>
  </si>
  <si>
    <t>Vogl</t>
  </si>
  <si>
    <t>Štěpán</t>
  </si>
  <si>
    <t>Hejný</t>
  </si>
  <si>
    <t>jakub</t>
  </si>
  <si>
    <t>Kopecký</t>
  </si>
  <si>
    <t>Běhal</t>
  </si>
  <si>
    <t>Jonáš</t>
  </si>
  <si>
    <t>Maršálek</t>
  </si>
  <si>
    <t>Daněk</t>
  </si>
  <si>
    <t>Sokol Praha Vršovice</t>
  </si>
  <si>
    <t>Jirásek</t>
  </si>
  <si>
    <t>Spilka</t>
  </si>
  <si>
    <t>Šimon</t>
  </si>
  <si>
    <t>Šteffl</t>
  </si>
  <si>
    <t>Boreš</t>
  </si>
  <si>
    <t>Kulle</t>
  </si>
  <si>
    <t>Dalibor</t>
  </si>
  <si>
    <t>Zítko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</si>
  <si>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</si>
  <si>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</si>
  <si>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</si>
  <si>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</si>
  <si>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</si>
  <si>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</si>
  <si>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</si>
  <si>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</si>
  <si>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</si>
  <si>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</si>
  <si>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</si>
  <si>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</si>
  <si>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</si>
  <si>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</si>
  <si>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</si>
  <si>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Sokol Rokycany</t>
  </si>
  <si>
    <t>22.</t>
  </si>
  <si>
    <t>23.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</si>
</sst>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6"/>
      <name val="Arial"/>
      <family val="2"/>
    </font>
    <font>
      <b/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2" fontId="14" fillId="0" borderId="16" xfId="0" applyNumberFormat="1" applyFont="1" applyFill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18" fillId="0" borderId="28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7" fillId="0" borderId="26" xfId="0" applyFont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47625</xdr:rowOff>
    </xdr:from>
    <xdr:to>
      <xdr:col>4</xdr:col>
      <xdr:colOff>619125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8953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9144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9239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91440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923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33825" y="923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0</xdr:row>
      <xdr:rowOff>0</xdr:rowOff>
    </xdr:from>
    <xdr:to>
      <xdr:col>10</xdr:col>
      <xdr:colOff>609600</xdr:colOff>
      <xdr:row>4</xdr:row>
      <xdr:rowOff>28575</xdr:rowOff>
    </xdr:to>
    <xdr:pic>
      <xdr:nvPicPr>
        <xdr:cNvPr id="7" name="Picture 9" descr="sportovní GYMNASTIKA MUŽI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28575</xdr:colOff>
      <xdr:row>5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066800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133350</xdr:colOff>
      <xdr:row>5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07632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190500</xdr:colOff>
      <xdr:row>5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108585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66675</xdr:colOff>
      <xdr:row>5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076325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47625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0125" y="10858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66675</xdr:colOff>
      <xdr:row>5</xdr:row>
      <xdr:rowOff>381000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1095375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7" name="Picture 14" descr="sportovní GYMNASTIKA MUŽI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91775" y="0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333500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7" name="Picture 9" descr="sportovní GYMNASTIKA MUŽI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209550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668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114300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152400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10858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57150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10763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19050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10858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57150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7" name="Picture 14" descr="sportovní GYMNASTIKA MUŽI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06050" y="0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Q41" sqref="Q41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8.625" style="1" customWidth="1"/>
    <col min="4" max="4" width="5.25390625" style="12" customWidth="1"/>
    <col min="5" max="7" width="8.625" style="2" customWidth="1"/>
    <col min="8" max="8" width="9.125" style="2" customWidth="1"/>
    <col min="9" max="10" width="8.625" style="2" customWidth="1"/>
    <col min="11" max="11" width="10.375" style="5" customWidth="1"/>
    <col min="12" max="12" width="2.25390625" style="108" customWidth="1"/>
    <col min="13" max="15" width="9.125" style="1" customWidth="1"/>
    <col min="16" max="16" width="2.25390625" style="108" customWidth="1"/>
    <col min="17" max="19" width="9.125" style="1" customWidth="1"/>
    <col min="20" max="20" width="2.25390625" style="108" customWidth="1"/>
    <col min="21" max="23" width="9.125" style="1" customWidth="1"/>
    <col min="24" max="24" width="2.375" style="108" customWidth="1"/>
    <col min="25" max="27" width="9.125" style="1" customWidth="1"/>
    <col min="28" max="28" width="2.25390625" style="108" customWidth="1"/>
    <col min="29" max="16384" width="9.125" style="1" customWidth="1"/>
  </cols>
  <sheetData>
    <row r="1" spans="1:11" ht="1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6.75" customHeight="1">
      <c r="A2" s="4"/>
      <c r="D2" s="7"/>
      <c r="K2" s="120"/>
    </row>
    <row r="3" spans="1:11" ht="18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0.25">
      <c r="A4" s="24"/>
      <c r="B4" s="24"/>
      <c r="C4" s="24"/>
      <c r="D4" s="9"/>
      <c r="E4" s="24"/>
      <c r="F4" s="24"/>
      <c r="G4" s="24"/>
      <c r="H4" s="10"/>
      <c r="I4" s="24"/>
      <c r="J4" s="24"/>
      <c r="K4" s="24"/>
    </row>
    <row r="5" spans="1:11" ht="6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2:11" ht="3.75" customHeight="1">
      <c r="B6" s="10"/>
      <c r="C6" s="10"/>
      <c r="D6" s="9"/>
      <c r="E6" s="10"/>
      <c r="F6" s="10"/>
      <c r="G6" s="10"/>
      <c r="H6" s="10"/>
      <c r="I6" s="10"/>
      <c r="J6" s="10"/>
      <c r="K6" s="10"/>
    </row>
    <row r="7" spans="1:28" ht="29.25" customHeight="1">
      <c r="A7" s="9"/>
      <c r="C7" s="2"/>
      <c r="H7" s="1"/>
      <c r="K7" s="8" t="s">
        <v>2</v>
      </c>
      <c r="L7" s="113"/>
      <c r="P7" s="113"/>
      <c r="T7" s="113"/>
      <c r="X7" s="113"/>
      <c r="AB7" s="113"/>
    </row>
    <row r="8" spans="1:28" ht="18" customHeight="1">
      <c r="A8" s="120" t="s">
        <v>3</v>
      </c>
      <c r="B8" s="56" t="s">
        <v>4</v>
      </c>
      <c r="C8" s="59"/>
      <c r="D8" s="60"/>
      <c r="E8" s="57"/>
      <c r="F8" s="57"/>
      <c r="G8" s="57"/>
      <c r="H8" s="57"/>
      <c r="I8" s="57"/>
      <c r="J8" s="57"/>
      <c r="K8" s="15"/>
      <c r="L8" s="114"/>
      <c r="P8" s="113"/>
      <c r="T8" s="113"/>
      <c r="X8" s="113"/>
      <c r="AB8" s="113"/>
    </row>
    <row r="9" spans="1:28" ht="18" customHeight="1">
      <c r="A9" s="120"/>
      <c r="B9" s="61" t="s">
        <v>5</v>
      </c>
      <c r="C9" s="62" t="s">
        <v>6</v>
      </c>
      <c r="D9" s="82">
        <v>1997</v>
      </c>
      <c r="E9" s="50">
        <v>12.4</v>
      </c>
      <c r="F9" s="14"/>
      <c r="G9" s="14">
        <v>10.4</v>
      </c>
      <c r="H9" s="14">
        <v>12.6</v>
      </c>
      <c r="I9" s="14">
        <v>12.9</v>
      </c>
      <c r="J9" s="14">
        <v>10.1</v>
      </c>
      <c r="K9" s="15"/>
      <c r="L9" s="114"/>
      <c r="T9" s="113"/>
      <c r="X9" s="113"/>
      <c r="AB9" s="113"/>
    </row>
    <row r="10" spans="1:28" ht="18" customHeight="1">
      <c r="A10" s="120"/>
      <c r="B10" s="61" t="s">
        <v>7</v>
      </c>
      <c r="C10" s="62" t="s">
        <v>8</v>
      </c>
      <c r="D10" s="82">
        <v>1996</v>
      </c>
      <c r="E10" s="50">
        <v>11.95</v>
      </c>
      <c r="F10" s="14">
        <v>11.9</v>
      </c>
      <c r="G10" s="14">
        <v>10.6</v>
      </c>
      <c r="H10" s="14">
        <v>11.7</v>
      </c>
      <c r="I10" s="14">
        <v>12.35</v>
      </c>
      <c r="J10" s="14"/>
      <c r="K10" s="15"/>
      <c r="L10" s="114"/>
      <c r="T10" s="113"/>
      <c r="X10" s="113"/>
      <c r="AB10" s="113"/>
    </row>
    <row r="11" spans="1:28" ht="18" customHeight="1">
      <c r="A11" s="120"/>
      <c r="B11" s="61" t="s">
        <v>9</v>
      </c>
      <c r="C11" s="62" t="s">
        <v>10</v>
      </c>
      <c r="D11" s="82">
        <v>1969</v>
      </c>
      <c r="E11" s="50"/>
      <c r="F11" s="14"/>
      <c r="G11" s="14"/>
      <c r="H11" s="14"/>
      <c r="I11" s="14"/>
      <c r="J11" s="14">
        <v>12.15</v>
      </c>
      <c r="K11" s="15"/>
      <c r="L11" s="114"/>
      <c r="T11" s="113"/>
      <c r="X11" s="113"/>
      <c r="AB11" s="113"/>
    </row>
    <row r="12" spans="1:28" ht="18" customHeight="1">
      <c r="A12" s="120"/>
      <c r="B12" s="61" t="s">
        <v>11</v>
      </c>
      <c r="C12" s="62" t="s">
        <v>12</v>
      </c>
      <c r="D12" s="82">
        <v>1984</v>
      </c>
      <c r="E12" s="50">
        <v>14.05</v>
      </c>
      <c r="F12" s="14">
        <v>11.55</v>
      </c>
      <c r="G12" s="14"/>
      <c r="H12" s="14">
        <v>11.7</v>
      </c>
      <c r="I12" s="14">
        <v>13.85</v>
      </c>
      <c r="J12" s="14">
        <v>13.15</v>
      </c>
      <c r="K12" s="15"/>
      <c r="L12" s="114"/>
      <c r="T12" s="113"/>
      <c r="X12" s="113"/>
      <c r="AB12" s="113"/>
    </row>
    <row r="13" spans="1:28" ht="18" customHeight="1">
      <c r="A13" s="120"/>
      <c r="B13" s="61" t="s">
        <v>13</v>
      </c>
      <c r="C13" s="62" t="s">
        <v>14</v>
      </c>
      <c r="D13" s="82">
        <v>1990</v>
      </c>
      <c r="E13" s="50">
        <v>13</v>
      </c>
      <c r="F13" s="14">
        <v>13.55</v>
      </c>
      <c r="G13" s="14">
        <v>11.4</v>
      </c>
      <c r="H13" s="14">
        <v>12.4</v>
      </c>
      <c r="I13" s="14">
        <v>12.45</v>
      </c>
      <c r="J13" s="14">
        <v>11.85</v>
      </c>
      <c r="K13" s="15"/>
      <c r="L13" s="114"/>
      <c r="T13" s="113"/>
      <c r="X13" s="113"/>
      <c r="AB13" s="113"/>
    </row>
    <row r="14" spans="1:28" ht="18" customHeight="1">
      <c r="A14" s="120"/>
      <c r="B14" s="61" t="s">
        <v>15</v>
      </c>
      <c r="C14" s="62" t="s">
        <v>16</v>
      </c>
      <c r="D14" s="82">
        <v>1987</v>
      </c>
      <c r="E14" s="50"/>
      <c r="F14" s="14">
        <v>12.55</v>
      </c>
      <c r="G14" s="14">
        <v>10.8</v>
      </c>
      <c r="H14" s="14"/>
      <c r="I14" s="14"/>
      <c r="J14" s="14"/>
      <c r="K14" s="15"/>
      <c r="L14" s="114"/>
      <c r="T14" s="113"/>
      <c r="X14" s="113"/>
      <c r="AB14" s="113"/>
    </row>
    <row r="15" spans="1:28" ht="18" customHeight="1">
      <c r="A15" s="120"/>
      <c r="B15" s="3"/>
      <c r="C15" s="48"/>
      <c r="D15" s="49"/>
      <c r="E15" s="22">
        <f aca="true" t="shared" si="0" ref="E15:J15">IF(SUM(E9:E14)&gt;0,LARGE(E9:E14,1)+LARGE(E9:E14,2)+LARGE(E9:E14,3))</f>
        <v>39.45</v>
      </c>
      <c r="F15" s="22">
        <f t="shared" si="0"/>
        <v>38</v>
      </c>
      <c r="G15" s="22">
        <f t="shared" si="0"/>
        <v>32.800000000000004</v>
      </c>
      <c r="H15" s="119">
        <f t="shared" si="0"/>
        <v>36.7</v>
      </c>
      <c r="I15" s="22">
        <f t="shared" si="0"/>
        <v>39.2</v>
      </c>
      <c r="J15" s="22">
        <f t="shared" si="0"/>
        <v>37.15</v>
      </c>
      <c r="K15" s="6">
        <f>SUM(E15:J15)</f>
        <v>223.29999999999998</v>
      </c>
      <c r="L15" s="114"/>
      <c r="N15" s="58"/>
      <c r="O15" s="58"/>
      <c r="P15" s="116"/>
      <c r="T15" s="113"/>
      <c r="X15" s="113"/>
      <c r="AB15" s="113"/>
    </row>
    <row r="16" spans="1:28" ht="18" customHeight="1">
      <c r="A16" s="120" t="s">
        <v>17</v>
      </c>
      <c r="B16" s="66" t="s">
        <v>18</v>
      </c>
      <c r="C16" s="59"/>
      <c r="D16" s="60"/>
      <c r="E16" s="57"/>
      <c r="F16" s="57"/>
      <c r="G16" s="57"/>
      <c r="H16" s="57"/>
      <c r="I16" s="57"/>
      <c r="J16" s="57"/>
      <c r="K16" s="15"/>
      <c r="L16" s="114"/>
      <c r="T16" s="113"/>
      <c r="X16" s="113"/>
      <c r="AB16" s="113"/>
    </row>
    <row r="17" spans="1:12" ht="18" customHeight="1">
      <c r="A17" s="120"/>
      <c r="B17" s="67" t="s">
        <v>19</v>
      </c>
      <c r="C17" s="53" t="s">
        <v>12</v>
      </c>
      <c r="D17" s="54">
        <v>2000</v>
      </c>
      <c r="E17" s="50">
        <v>11.2</v>
      </c>
      <c r="F17" s="14">
        <v>9.75</v>
      </c>
      <c r="G17" s="14">
        <v>11.8</v>
      </c>
      <c r="H17" s="14"/>
      <c r="I17" s="14">
        <v>12.3</v>
      </c>
      <c r="J17" s="14">
        <v>12.1</v>
      </c>
      <c r="K17" s="15"/>
      <c r="L17" s="114"/>
    </row>
    <row r="18" spans="1:12" ht="18" customHeight="1">
      <c r="A18" s="120"/>
      <c r="B18" s="67" t="s">
        <v>20</v>
      </c>
      <c r="C18" s="53" t="s">
        <v>21</v>
      </c>
      <c r="D18" s="54">
        <v>1999</v>
      </c>
      <c r="E18" s="50"/>
      <c r="F18" s="14"/>
      <c r="G18" s="14"/>
      <c r="H18" s="14"/>
      <c r="I18" s="14"/>
      <c r="J18" s="14"/>
      <c r="K18" s="15"/>
      <c r="L18" s="114"/>
    </row>
    <row r="19" spans="1:12" ht="18" customHeight="1">
      <c r="A19" s="120"/>
      <c r="B19" s="67" t="s">
        <v>22</v>
      </c>
      <c r="C19" s="53" t="s">
        <v>23</v>
      </c>
      <c r="D19" s="54">
        <v>1979</v>
      </c>
      <c r="E19" s="50"/>
      <c r="F19" s="14">
        <v>11.6</v>
      </c>
      <c r="G19" s="14"/>
      <c r="H19" s="14">
        <v>12.3</v>
      </c>
      <c r="I19" s="14">
        <v>12</v>
      </c>
      <c r="J19" s="14"/>
      <c r="K19" s="15"/>
      <c r="L19" s="114"/>
    </row>
    <row r="20" spans="1:12" ht="18" customHeight="1">
      <c r="A20" s="120"/>
      <c r="B20" s="67" t="s">
        <v>24</v>
      </c>
      <c r="C20" s="53" t="s">
        <v>25</v>
      </c>
      <c r="D20" s="54">
        <v>1995</v>
      </c>
      <c r="E20" s="50"/>
      <c r="F20" s="14">
        <v>10</v>
      </c>
      <c r="G20" s="14">
        <v>10.6</v>
      </c>
      <c r="H20" s="14"/>
      <c r="I20" s="14">
        <v>12.2</v>
      </c>
      <c r="J20" s="14">
        <v>9.55</v>
      </c>
      <c r="K20" s="15"/>
      <c r="L20" s="114"/>
    </row>
    <row r="21" spans="1:12" ht="18" customHeight="1">
      <c r="A21" s="120"/>
      <c r="B21" s="67" t="s">
        <v>26</v>
      </c>
      <c r="C21" s="53" t="s">
        <v>27</v>
      </c>
      <c r="D21" s="54">
        <v>2000</v>
      </c>
      <c r="E21" s="50">
        <v>12.1</v>
      </c>
      <c r="F21" s="14"/>
      <c r="G21" s="14">
        <v>10.8</v>
      </c>
      <c r="H21" s="14">
        <v>11.65</v>
      </c>
      <c r="I21" s="14"/>
      <c r="J21" s="14">
        <v>10.95</v>
      </c>
      <c r="K21" s="15"/>
      <c r="L21" s="114"/>
    </row>
    <row r="22" spans="1:12" ht="18" customHeight="1">
      <c r="A22" s="120"/>
      <c r="B22" s="67" t="s">
        <v>28</v>
      </c>
      <c r="C22" s="53" t="s">
        <v>29</v>
      </c>
      <c r="D22" s="54">
        <v>2000</v>
      </c>
      <c r="E22" s="50">
        <v>12.8</v>
      </c>
      <c r="F22" s="14">
        <v>11.95</v>
      </c>
      <c r="G22" s="14">
        <v>11.3</v>
      </c>
      <c r="H22" s="14">
        <v>12.1</v>
      </c>
      <c r="I22" s="14">
        <v>12.65</v>
      </c>
      <c r="J22" s="14">
        <v>12.85</v>
      </c>
      <c r="K22" s="15"/>
      <c r="L22" s="114"/>
    </row>
    <row r="23" spans="1:16" ht="18" customHeight="1">
      <c r="A23" s="120"/>
      <c r="B23" s="67" t="s">
        <v>30</v>
      </c>
      <c r="C23" s="53" t="s">
        <v>31</v>
      </c>
      <c r="D23" s="54">
        <v>2000</v>
      </c>
      <c r="E23" s="50">
        <v>11.5</v>
      </c>
      <c r="F23" s="14"/>
      <c r="G23" s="14"/>
      <c r="H23" s="14">
        <v>11.35</v>
      </c>
      <c r="I23" s="14"/>
      <c r="J23" s="14"/>
      <c r="K23" s="15"/>
      <c r="L23" s="114"/>
      <c r="N23" s="58"/>
      <c r="O23" s="58"/>
      <c r="P23" s="116"/>
    </row>
    <row r="24" spans="1:16" ht="18" customHeight="1">
      <c r="A24" s="120"/>
      <c r="E24" s="22">
        <f aca="true" t="shared" si="1" ref="E24:J24">IF(SUM(E17:E23)&gt;0,LARGE(E17:E23,1)+LARGE(E17:E23,2)+LARGE(E17:E23,3))</f>
        <v>36.4</v>
      </c>
      <c r="F24" s="22">
        <f t="shared" si="1"/>
        <v>33.55</v>
      </c>
      <c r="G24" s="22">
        <f t="shared" si="1"/>
        <v>33.900000000000006</v>
      </c>
      <c r="H24" s="119">
        <f t="shared" si="1"/>
        <v>36.05</v>
      </c>
      <c r="I24" s="22">
        <f t="shared" si="1"/>
        <v>37.150000000000006</v>
      </c>
      <c r="J24" s="22">
        <f t="shared" si="1"/>
        <v>35.9</v>
      </c>
      <c r="K24" s="6">
        <f>SUM(E24:J24)</f>
        <v>212.95</v>
      </c>
      <c r="L24" s="114"/>
      <c r="N24" s="58"/>
      <c r="O24" s="58"/>
      <c r="P24" s="116"/>
    </row>
    <row r="25" spans="1:16" ht="18" customHeight="1">
      <c r="A25" s="120" t="s">
        <v>32</v>
      </c>
      <c r="B25" s="66" t="s">
        <v>33</v>
      </c>
      <c r="C25" s="59"/>
      <c r="D25" s="60"/>
      <c r="E25" s="57"/>
      <c r="F25" s="57"/>
      <c r="G25" s="57"/>
      <c r="H25" s="57"/>
      <c r="I25" s="57"/>
      <c r="J25" s="57"/>
      <c r="K25" s="15"/>
      <c r="L25" s="114"/>
      <c r="N25" s="58"/>
      <c r="O25" s="58"/>
      <c r="P25" s="116"/>
    </row>
    <row r="26" spans="1:16" ht="18" customHeight="1">
      <c r="A26" s="120"/>
      <c r="B26" s="67" t="s">
        <v>34</v>
      </c>
      <c r="C26" s="53" t="s">
        <v>14</v>
      </c>
      <c r="D26" s="54">
        <v>1997</v>
      </c>
      <c r="E26" s="14">
        <v>11.75</v>
      </c>
      <c r="F26" s="14">
        <v>10.7</v>
      </c>
      <c r="G26" s="14">
        <v>10.65</v>
      </c>
      <c r="H26" s="14">
        <v>11</v>
      </c>
      <c r="I26" s="14">
        <v>11.9</v>
      </c>
      <c r="J26" s="14">
        <v>9</v>
      </c>
      <c r="K26" s="15"/>
      <c r="L26" s="114"/>
      <c r="N26" s="58"/>
      <c r="O26" s="64"/>
      <c r="P26" s="117"/>
    </row>
    <row r="27" spans="1:16" ht="18" customHeight="1">
      <c r="A27" s="120"/>
      <c r="B27" s="67" t="s">
        <v>35</v>
      </c>
      <c r="C27" s="53" t="s">
        <v>36</v>
      </c>
      <c r="D27" s="54">
        <v>1994</v>
      </c>
      <c r="E27" s="14"/>
      <c r="F27" s="14">
        <v>5.35</v>
      </c>
      <c r="G27" s="14">
        <v>9.15</v>
      </c>
      <c r="H27" s="14"/>
      <c r="I27" s="14">
        <v>11.3</v>
      </c>
      <c r="J27" s="14"/>
      <c r="K27" s="15"/>
      <c r="L27" s="114"/>
      <c r="N27" s="58"/>
      <c r="O27" s="58"/>
      <c r="P27" s="116"/>
    </row>
    <row r="28" spans="1:12" ht="18" customHeight="1">
      <c r="A28" s="120"/>
      <c r="B28" s="67" t="s">
        <v>37</v>
      </c>
      <c r="C28" s="53" t="s">
        <v>6</v>
      </c>
      <c r="D28" s="54">
        <v>1985</v>
      </c>
      <c r="E28" s="14"/>
      <c r="F28" s="14">
        <v>10.15</v>
      </c>
      <c r="G28" s="14"/>
      <c r="H28" s="14">
        <v>11.2</v>
      </c>
      <c r="I28" s="14"/>
      <c r="J28" s="14"/>
      <c r="K28" s="15"/>
      <c r="L28" s="114"/>
    </row>
    <row r="29" spans="1:12" ht="18" customHeight="1">
      <c r="A29" s="120"/>
      <c r="B29" s="67" t="s">
        <v>38</v>
      </c>
      <c r="C29" s="53" t="s">
        <v>6</v>
      </c>
      <c r="D29" s="54">
        <v>1995</v>
      </c>
      <c r="E29" s="14">
        <v>12.15</v>
      </c>
      <c r="F29" s="14">
        <v>9.95</v>
      </c>
      <c r="G29" s="14">
        <v>9.7</v>
      </c>
      <c r="H29" s="14">
        <v>12.5</v>
      </c>
      <c r="I29" s="14">
        <v>11.7</v>
      </c>
      <c r="J29" s="14">
        <v>11.95</v>
      </c>
      <c r="K29" s="15"/>
      <c r="L29" s="114"/>
    </row>
    <row r="30" spans="1:12" ht="18" customHeight="1">
      <c r="A30" s="120"/>
      <c r="B30" s="67" t="s">
        <v>39</v>
      </c>
      <c r="C30" s="53" t="s">
        <v>40</v>
      </c>
      <c r="D30" s="54">
        <v>1999</v>
      </c>
      <c r="E30" s="14">
        <v>13.65</v>
      </c>
      <c r="F30" s="14"/>
      <c r="G30" s="14">
        <v>11.5</v>
      </c>
      <c r="H30" s="14">
        <v>13.5</v>
      </c>
      <c r="I30" s="14">
        <v>12.1</v>
      </c>
      <c r="J30" s="14">
        <v>11.85</v>
      </c>
      <c r="K30" s="15"/>
      <c r="L30" s="114"/>
    </row>
    <row r="31" spans="1:12" ht="18" customHeight="1">
      <c r="A31" s="120"/>
      <c r="B31" s="67"/>
      <c r="C31" s="53"/>
      <c r="D31" s="54"/>
      <c r="E31" s="14"/>
      <c r="F31" s="14"/>
      <c r="G31" s="14"/>
      <c r="H31" s="14"/>
      <c r="I31" s="14"/>
      <c r="J31" s="14"/>
      <c r="K31" s="15"/>
      <c r="L31" s="114"/>
    </row>
    <row r="32" spans="1:12" ht="18" customHeight="1">
      <c r="A32" s="9"/>
      <c r="B32" s="3"/>
      <c r="C32" s="48"/>
      <c r="D32" s="49"/>
      <c r="E32" s="22">
        <f aca="true" t="shared" si="2" ref="E32:J32">IF(SUM(E26:E31)&gt;0,LARGE(E26:E31,1)+LARGE(E26:E31,2)+LARGE(E26:E31,3))</f>
        <v>37.55</v>
      </c>
      <c r="F32" s="22">
        <f t="shared" si="2"/>
        <v>30.8</v>
      </c>
      <c r="G32" s="22">
        <f t="shared" si="2"/>
        <v>31.849999999999998</v>
      </c>
      <c r="H32" s="119">
        <f t="shared" si="2"/>
        <v>37.2</v>
      </c>
      <c r="I32" s="22">
        <f t="shared" si="2"/>
        <v>35.7</v>
      </c>
      <c r="J32" s="22">
        <f t="shared" si="2"/>
        <v>32.8</v>
      </c>
      <c r="K32" s="6">
        <f>SUM(E32:J32)</f>
        <v>205.89999999999998</v>
      </c>
      <c r="L32" s="114"/>
    </row>
    <row r="33" spans="1:12" ht="18" customHeight="1">
      <c r="A33" s="10" t="s">
        <v>41</v>
      </c>
      <c r="B33" s="66" t="s">
        <v>42</v>
      </c>
      <c r="C33" s="59"/>
      <c r="D33" s="60"/>
      <c r="E33" s="57"/>
      <c r="F33" s="57"/>
      <c r="G33" s="57"/>
      <c r="H33" s="57"/>
      <c r="I33" s="57"/>
      <c r="J33" s="57"/>
      <c r="K33" s="15"/>
      <c r="L33" s="114"/>
    </row>
    <row r="34" spans="2:12" ht="18" customHeight="1">
      <c r="B34" s="67" t="s">
        <v>43</v>
      </c>
      <c r="C34" s="53" t="s">
        <v>10</v>
      </c>
      <c r="D34" s="54">
        <v>1997</v>
      </c>
      <c r="E34" s="50">
        <v>11.75</v>
      </c>
      <c r="F34" s="14">
        <v>9.8</v>
      </c>
      <c r="G34" s="14">
        <v>11.15</v>
      </c>
      <c r="H34" s="14">
        <v>11.4</v>
      </c>
      <c r="I34" s="14">
        <v>11.6</v>
      </c>
      <c r="J34" s="14"/>
      <c r="K34" s="15"/>
      <c r="L34" s="114"/>
    </row>
    <row r="35" spans="2:16" ht="18" customHeight="1">
      <c r="B35" s="67" t="s">
        <v>44</v>
      </c>
      <c r="C35" s="53" t="s">
        <v>31</v>
      </c>
      <c r="D35" s="54">
        <v>1991</v>
      </c>
      <c r="E35" s="50">
        <v>12.35</v>
      </c>
      <c r="F35" s="14"/>
      <c r="G35" s="14">
        <v>9.4</v>
      </c>
      <c r="H35" s="14">
        <v>12.2</v>
      </c>
      <c r="I35" s="14"/>
      <c r="J35" s="14"/>
      <c r="K35" s="15"/>
      <c r="L35" s="114"/>
      <c r="N35" s="58"/>
      <c r="O35" s="58"/>
      <c r="P35" s="116"/>
    </row>
    <row r="36" spans="2:12" ht="18" customHeight="1">
      <c r="B36" s="67" t="s">
        <v>45</v>
      </c>
      <c r="C36" s="53" t="s">
        <v>46</v>
      </c>
      <c r="D36" s="54">
        <v>1997</v>
      </c>
      <c r="E36" s="50"/>
      <c r="F36" s="14"/>
      <c r="G36" s="14">
        <v>5.65</v>
      </c>
      <c r="H36" s="14">
        <v>10.4</v>
      </c>
      <c r="I36" s="14"/>
      <c r="J36" s="14">
        <v>9.75</v>
      </c>
      <c r="K36" s="15"/>
      <c r="L36" s="114"/>
    </row>
    <row r="37" spans="2:12" ht="18" customHeight="1">
      <c r="B37" s="67" t="s">
        <v>47</v>
      </c>
      <c r="C37" s="53" t="s">
        <v>48</v>
      </c>
      <c r="D37" s="54">
        <v>1994</v>
      </c>
      <c r="E37" s="50"/>
      <c r="F37" s="14">
        <v>12.35</v>
      </c>
      <c r="G37" s="14"/>
      <c r="H37" s="14"/>
      <c r="I37" s="14">
        <v>11.75</v>
      </c>
      <c r="J37" s="14">
        <v>12.2</v>
      </c>
      <c r="K37" s="15"/>
      <c r="L37" s="114"/>
    </row>
    <row r="38" spans="2:12" ht="18" customHeight="1">
      <c r="B38" s="67" t="s">
        <v>49</v>
      </c>
      <c r="C38" s="53" t="s">
        <v>50</v>
      </c>
      <c r="D38" s="54">
        <v>2000</v>
      </c>
      <c r="E38" s="50">
        <v>11.5</v>
      </c>
      <c r="F38" s="14"/>
      <c r="G38" s="14">
        <v>10.8</v>
      </c>
      <c r="H38" s="14">
        <v>11.8</v>
      </c>
      <c r="I38" s="14"/>
      <c r="J38" s="14"/>
      <c r="K38" s="15"/>
      <c r="L38" s="114"/>
    </row>
    <row r="39" spans="2:12" ht="18" customHeight="1">
      <c r="B39" s="67" t="s">
        <v>51</v>
      </c>
      <c r="C39" s="53" t="s">
        <v>48</v>
      </c>
      <c r="D39" s="54">
        <v>1999</v>
      </c>
      <c r="E39" s="50"/>
      <c r="F39" s="14">
        <v>12.1</v>
      </c>
      <c r="G39" s="14"/>
      <c r="H39" s="14"/>
      <c r="I39" s="14">
        <v>12.4</v>
      </c>
      <c r="J39" s="14">
        <v>11.45</v>
      </c>
      <c r="K39" s="15"/>
      <c r="L39" s="114"/>
    </row>
    <row r="40" spans="2:12" ht="18" customHeight="1">
      <c r="B40" s="3"/>
      <c r="C40" s="48"/>
      <c r="D40" s="49"/>
      <c r="E40" s="22">
        <f aca="true" t="shared" si="3" ref="E40:J40">IF(SUM(E34:E39)&gt;0,LARGE(E34:E39,1)+LARGE(E34:E39,2)+LARGE(E34:E39,3))</f>
        <v>35.6</v>
      </c>
      <c r="F40" s="22">
        <f t="shared" si="3"/>
        <v>34.25</v>
      </c>
      <c r="G40" s="22">
        <f t="shared" si="3"/>
        <v>31.35</v>
      </c>
      <c r="H40" s="119">
        <f t="shared" si="3"/>
        <v>35.4</v>
      </c>
      <c r="I40" s="22">
        <f t="shared" si="3"/>
        <v>35.75</v>
      </c>
      <c r="J40" s="22">
        <f t="shared" si="3"/>
        <v>33.4</v>
      </c>
      <c r="K40" s="6">
        <f>SUM(E40:J40)</f>
        <v>205.75</v>
      </c>
      <c r="L40" s="114"/>
    </row>
    <row r="41" spans="2:12" ht="108" customHeight="1">
      <c r="B41" s="3"/>
      <c r="C41" s="48"/>
      <c r="D41" s="49"/>
      <c r="E41" s="22"/>
      <c r="F41" s="22"/>
      <c r="G41" s="22"/>
      <c r="H41" s="119"/>
      <c r="I41" s="22"/>
      <c r="J41" s="22"/>
      <c r="K41" s="6"/>
      <c r="L41" s="114"/>
    </row>
    <row r="42" spans="1:12" ht="18" customHeight="1">
      <c r="A42" s="10" t="s">
        <v>52</v>
      </c>
      <c r="B42" s="56" t="s">
        <v>53</v>
      </c>
      <c r="C42" s="59"/>
      <c r="D42" s="60"/>
      <c r="I42" s="55"/>
      <c r="K42" s="15"/>
      <c r="L42" s="114"/>
    </row>
    <row r="43" spans="2:12" ht="18" customHeight="1">
      <c r="B43" s="61" t="s">
        <v>54</v>
      </c>
      <c r="C43" s="62" t="s">
        <v>55</v>
      </c>
      <c r="D43" s="82">
        <v>1999</v>
      </c>
      <c r="E43" s="50">
        <v>12.15</v>
      </c>
      <c r="F43" s="14">
        <v>10.8</v>
      </c>
      <c r="G43" s="14">
        <v>10.2</v>
      </c>
      <c r="H43" s="14">
        <v>12.25</v>
      </c>
      <c r="I43" s="14">
        <v>11.05</v>
      </c>
      <c r="J43" s="14">
        <v>11.05</v>
      </c>
      <c r="K43" s="15"/>
      <c r="L43" s="114"/>
    </row>
    <row r="44" spans="2:16" ht="18" customHeight="1">
      <c r="B44" s="61" t="s">
        <v>56</v>
      </c>
      <c r="C44" s="62" t="s">
        <v>23</v>
      </c>
      <c r="D44" s="82">
        <v>1999</v>
      </c>
      <c r="E44" s="50">
        <v>12.15</v>
      </c>
      <c r="F44" s="14">
        <v>11.45</v>
      </c>
      <c r="G44" s="14">
        <v>9.7</v>
      </c>
      <c r="H44" s="14">
        <v>11.25</v>
      </c>
      <c r="I44" s="14">
        <v>11.55</v>
      </c>
      <c r="J44" s="14">
        <v>10.4</v>
      </c>
      <c r="K44" s="15"/>
      <c r="L44" s="114"/>
      <c r="N44" s="58"/>
      <c r="O44" s="58"/>
      <c r="P44" s="116"/>
    </row>
    <row r="45" spans="2:16" ht="18" customHeight="1">
      <c r="B45" s="61" t="s">
        <v>57</v>
      </c>
      <c r="C45" s="62" t="s">
        <v>58</v>
      </c>
      <c r="D45" s="82">
        <v>1977</v>
      </c>
      <c r="E45" s="50">
        <v>9.4</v>
      </c>
      <c r="F45" s="14"/>
      <c r="G45" s="14"/>
      <c r="H45" s="14">
        <v>10.75</v>
      </c>
      <c r="I45" s="14"/>
      <c r="J45" s="14"/>
      <c r="K45" s="15"/>
      <c r="L45" s="114"/>
      <c r="N45" s="58"/>
      <c r="O45" s="58"/>
      <c r="P45" s="116"/>
    </row>
    <row r="46" spans="2:16" ht="18" customHeight="1">
      <c r="B46" s="61" t="s">
        <v>59</v>
      </c>
      <c r="C46" s="62" t="s">
        <v>25</v>
      </c>
      <c r="D46" s="82">
        <v>1994</v>
      </c>
      <c r="E46" s="50"/>
      <c r="F46" s="14"/>
      <c r="G46" s="14"/>
      <c r="H46" s="14"/>
      <c r="I46" s="14"/>
      <c r="J46" s="14"/>
      <c r="K46" s="15"/>
      <c r="L46" s="114"/>
      <c r="N46" s="58"/>
      <c r="O46" s="58"/>
      <c r="P46" s="116"/>
    </row>
    <row r="47" spans="2:16" ht="18" customHeight="1">
      <c r="B47" s="61" t="s">
        <v>60</v>
      </c>
      <c r="C47" s="62" t="s">
        <v>12</v>
      </c>
      <c r="D47" s="82">
        <v>1998</v>
      </c>
      <c r="E47" s="50">
        <v>12.7</v>
      </c>
      <c r="F47" s="14">
        <v>10.05</v>
      </c>
      <c r="G47" s="14">
        <v>11</v>
      </c>
      <c r="H47" s="14">
        <v>12.45</v>
      </c>
      <c r="I47" s="14">
        <v>12.2</v>
      </c>
      <c r="J47" s="14">
        <v>11.45</v>
      </c>
      <c r="K47" s="15"/>
      <c r="L47" s="114"/>
      <c r="N47" s="58"/>
      <c r="O47" s="58"/>
      <c r="P47" s="116"/>
    </row>
    <row r="48" spans="2:16" ht="18" customHeight="1">
      <c r="B48" s="61" t="s">
        <v>61</v>
      </c>
      <c r="C48" s="62" t="s">
        <v>62</v>
      </c>
      <c r="D48" s="82">
        <v>2000</v>
      </c>
      <c r="E48" s="50"/>
      <c r="F48" s="14"/>
      <c r="G48" s="14"/>
      <c r="H48" s="14"/>
      <c r="I48" s="14"/>
      <c r="J48" s="14"/>
      <c r="K48" s="15"/>
      <c r="L48" s="114"/>
      <c r="N48" s="58"/>
      <c r="O48" s="58"/>
      <c r="P48" s="116"/>
    </row>
    <row r="49" spans="2:16" ht="18">
      <c r="B49" s="3"/>
      <c r="C49" s="48"/>
      <c r="D49" s="49"/>
      <c r="E49" s="22">
        <f aca="true" t="shared" si="4" ref="E49:J49">IF(SUM(E43:E48)&gt;0,LARGE(E43:E48,1)+LARGE(E43:E48,2)+LARGE(E43:E48,3))</f>
        <v>37</v>
      </c>
      <c r="F49" s="22">
        <f t="shared" si="4"/>
        <v>32.3</v>
      </c>
      <c r="G49" s="22">
        <f t="shared" si="4"/>
        <v>30.9</v>
      </c>
      <c r="H49" s="119">
        <f t="shared" si="4"/>
        <v>35.95</v>
      </c>
      <c r="I49" s="22">
        <f t="shared" si="4"/>
        <v>34.8</v>
      </c>
      <c r="J49" s="22">
        <f t="shared" si="4"/>
        <v>32.9</v>
      </c>
      <c r="K49" s="6">
        <f>SUM(E49:J49)</f>
        <v>203.85</v>
      </c>
      <c r="L49" s="114"/>
      <c r="N49" s="58"/>
      <c r="O49" s="83"/>
      <c r="P49" s="118"/>
    </row>
    <row r="50" spans="1:12" ht="15.75">
      <c r="A50" s="10" t="s">
        <v>63</v>
      </c>
      <c r="B50" s="66" t="s">
        <v>64</v>
      </c>
      <c r="C50" s="59"/>
      <c r="D50" s="60"/>
      <c r="E50" s="57"/>
      <c r="F50" s="57"/>
      <c r="G50" s="57"/>
      <c r="H50" s="57"/>
      <c r="I50" s="57"/>
      <c r="J50" s="57"/>
      <c r="K50" s="15"/>
      <c r="L50" s="114"/>
    </row>
    <row r="51" spans="2:12" ht="15.75">
      <c r="B51" s="67" t="s">
        <v>65</v>
      </c>
      <c r="C51" s="53" t="s">
        <v>12</v>
      </c>
      <c r="D51" s="54">
        <v>1993</v>
      </c>
      <c r="E51" s="50">
        <v>12.2</v>
      </c>
      <c r="F51" s="14">
        <v>10.25</v>
      </c>
      <c r="G51" s="14">
        <v>10.85</v>
      </c>
      <c r="H51" s="14">
        <v>11.6</v>
      </c>
      <c r="I51" s="14">
        <v>11.8</v>
      </c>
      <c r="J51" s="14">
        <v>10.15</v>
      </c>
      <c r="K51" s="15"/>
      <c r="L51" s="114"/>
    </row>
    <row r="52" spans="2:12" ht="15.75">
      <c r="B52" s="67" t="s">
        <v>66</v>
      </c>
      <c r="C52" s="53" t="s">
        <v>12</v>
      </c>
      <c r="D52" s="54">
        <v>1987</v>
      </c>
      <c r="E52" s="50">
        <v>11.9</v>
      </c>
      <c r="F52" s="14">
        <v>1.5</v>
      </c>
      <c r="G52" s="14">
        <v>8</v>
      </c>
      <c r="H52" s="14">
        <v>11.2</v>
      </c>
      <c r="I52" s="14">
        <v>12.3</v>
      </c>
      <c r="J52" s="14">
        <v>11.05</v>
      </c>
      <c r="K52" s="15"/>
      <c r="L52" s="114"/>
    </row>
    <row r="53" spans="2:12" ht="15.75">
      <c r="B53" s="67" t="s">
        <v>67</v>
      </c>
      <c r="C53" s="53" t="s">
        <v>68</v>
      </c>
      <c r="D53" s="54">
        <v>1987</v>
      </c>
      <c r="E53" s="50">
        <v>12.95</v>
      </c>
      <c r="F53" s="14">
        <v>11</v>
      </c>
      <c r="G53" s="14">
        <v>12.6</v>
      </c>
      <c r="H53" s="14">
        <v>12.6</v>
      </c>
      <c r="I53" s="14">
        <v>12.1</v>
      </c>
      <c r="J53" s="14">
        <v>8.85</v>
      </c>
      <c r="K53" s="15"/>
      <c r="L53" s="114"/>
    </row>
    <row r="54" spans="2:12" ht="15.75">
      <c r="B54" s="67" t="s">
        <v>69</v>
      </c>
      <c r="C54" s="81" t="s">
        <v>58</v>
      </c>
      <c r="D54" s="84">
        <v>1984</v>
      </c>
      <c r="E54" s="50">
        <v>9.85</v>
      </c>
      <c r="F54" s="14"/>
      <c r="G54" s="14"/>
      <c r="H54" s="14">
        <v>11.8</v>
      </c>
      <c r="I54" s="14">
        <v>11.4</v>
      </c>
      <c r="J54" s="14">
        <v>10.4</v>
      </c>
      <c r="K54" s="15"/>
      <c r="L54" s="114"/>
    </row>
    <row r="55" spans="2:12" ht="15.75">
      <c r="B55" s="67" t="s">
        <v>70</v>
      </c>
      <c r="C55" s="81" t="s">
        <v>71</v>
      </c>
      <c r="D55" s="84">
        <v>1996</v>
      </c>
      <c r="E55" s="50"/>
      <c r="F55" s="14">
        <v>7.8</v>
      </c>
      <c r="G55" s="14">
        <v>9.7</v>
      </c>
      <c r="H55" s="14"/>
      <c r="I55" s="14"/>
      <c r="J55" s="14"/>
      <c r="K55" s="15"/>
      <c r="L55" s="114"/>
    </row>
    <row r="56" spans="2:12" ht="18">
      <c r="B56" s="3"/>
      <c r="C56" s="48"/>
      <c r="D56" s="49"/>
      <c r="E56" s="22">
        <f aca="true" t="shared" si="5" ref="E56:J56">IF(SUM(E51:E55)&gt;0,LARGE(E51:E55,1)+LARGE(E51:E55,2)+LARGE(E51:E55,3))</f>
        <v>37.05</v>
      </c>
      <c r="F56" s="22">
        <f t="shared" si="5"/>
        <v>29.05</v>
      </c>
      <c r="G56" s="22">
        <f t="shared" si="5"/>
        <v>33.15</v>
      </c>
      <c r="H56" s="119">
        <f t="shared" si="5"/>
        <v>36</v>
      </c>
      <c r="I56" s="22">
        <f t="shared" si="5"/>
        <v>36.2</v>
      </c>
      <c r="J56" s="22">
        <f t="shared" si="5"/>
        <v>31.6</v>
      </c>
      <c r="K56" s="6">
        <f>SUM(E56:J56)</f>
        <v>203.04999999999998</v>
      </c>
      <c r="L56" s="114"/>
    </row>
    <row r="57" spans="4:16" ht="15.75">
      <c r="D57" s="1"/>
      <c r="E57" s="1"/>
      <c r="F57" s="1"/>
      <c r="G57" s="1"/>
      <c r="H57" s="1"/>
      <c r="I57" s="1"/>
      <c r="J57" s="1"/>
      <c r="K57" s="1"/>
      <c r="L57" s="114"/>
      <c r="N57" s="80"/>
      <c r="O57" s="65"/>
      <c r="P57" s="117"/>
    </row>
    <row r="58" spans="4:12" ht="15.75">
      <c r="D58" s="1"/>
      <c r="E58" s="1"/>
      <c r="F58" s="1"/>
      <c r="G58" s="1"/>
      <c r="H58" s="1"/>
      <c r="I58" s="1"/>
      <c r="J58" s="1"/>
      <c r="K58" s="1"/>
      <c r="L58" s="114"/>
    </row>
    <row r="59" spans="4:12" ht="15.75">
      <c r="D59" s="1"/>
      <c r="E59" s="1"/>
      <c r="F59" s="1"/>
      <c r="G59" s="1"/>
      <c r="H59" s="1"/>
      <c r="I59" s="1"/>
      <c r="J59" s="1"/>
      <c r="K59" s="1"/>
      <c r="L59" s="114"/>
    </row>
    <row r="60" spans="4:12" ht="15.75">
      <c r="D60" s="1"/>
      <c r="E60" s="1"/>
      <c r="F60" s="1"/>
      <c r="G60" s="1"/>
      <c r="H60" s="1"/>
      <c r="I60" s="1"/>
      <c r="J60" s="1"/>
      <c r="K60" s="1"/>
      <c r="L60" s="114"/>
    </row>
    <row r="61" spans="4:12" ht="15.75">
      <c r="D61" s="1"/>
      <c r="E61" s="1"/>
      <c r="F61" s="1"/>
      <c r="G61" s="1"/>
      <c r="H61" s="1"/>
      <c r="I61" s="1"/>
      <c r="J61" s="1"/>
      <c r="K61" s="1"/>
      <c r="L61" s="114"/>
    </row>
    <row r="62" spans="4:12" ht="15.75">
      <c r="D62" s="1"/>
      <c r="E62" s="1"/>
      <c r="F62" s="1"/>
      <c r="G62" s="1"/>
      <c r="H62" s="1"/>
      <c r="I62" s="1"/>
      <c r="J62" s="1"/>
      <c r="K62" s="1"/>
      <c r="L62" s="114"/>
    </row>
    <row r="63" spans="4:12" ht="15.75">
      <c r="D63" s="1"/>
      <c r="E63" s="1"/>
      <c r="F63" s="1"/>
      <c r="G63" s="1"/>
      <c r="H63" s="1"/>
      <c r="I63" s="1"/>
      <c r="J63" s="1"/>
      <c r="K63" s="1"/>
      <c r="L63" s="114"/>
    </row>
    <row r="64" spans="4:12" ht="15.75">
      <c r="D64" s="1"/>
      <c r="E64" s="1"/>
      <c r="F64" s="1"/>
      <c r="G64" s="1"/>
      <c r="H64" s="1"/>
      <c r="I64" s="1"/>
      <c r="J64" s="1"/>
      <c r="K64" s="1"/>
      <c r="L64" s="114"/>
    </row>
    <row r="65" spans="4:12" ht="15.75">
      <c r="D65" s="1"/>
      <c r="E65" s="1"/>
      <c r="F65" s="1"/>
      <c r="G65" s="1"/>
      <c r="H65" s="1"/>
      <c r="I65" s="1"/>
      <c r="J65" s="1"/>
      <c r="K65" s="1"/>
      <c r="L65" s="114"/>
    </row>
    <row r="66" spans="5:12" ht="15.75">
      <c r="E66" s="57"/>
      <c r="F66" s="57"/>
      <c r="G66" s="57"/>
      <c r="H66" s="57"/>
      <c r="I66" s="57"/>
      <c r="J66" s="57"/>
      <c r="K66" s="15"/>
      <c r="L66" s="114"/>
    </row>
  </sheetData>
  <sheetProtection/>
  <mergeCells count="3">
    <mergeCell ref="A1:K1"/>
    <mergeCell ref="A3:K3"/>
    <mergeCell ref="A5:K5"/>
  </mergeCells>
  <printOptions/>
  <pageMargins left="0.2362204724409449" right="0.11811023622047245" top="0.2755905511811024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="90" zoomScaleNormal="90" zoomScalePageLayoutView="0" workbookViewId="0" topLeftCell="A4">
      <selection activeCell="AF18" sqref="AF18"/>
    </sheetView>
  </sheetViews>
  <sheetFormatPr defaultColWidth="9.00390625" defaultRowHeight="12.75"/>
  <cols>
    <col min="1" max="1" width="3.00390625" style="12" customWidth="1"/>
    <col min="2" max="2" width="13.875" style="7" customWidth="1"/>
    <col min="3" max="3" width="6.75390625" style="26" customWidth="1"/>
    <col min="4" max="4" width="3.375" style="26" customWidth="1"/>
    <col min="5" max="5" width="12.25390625" style="36" customWidth="1"/>
    <col min="6" max="6" width="4.875" style="11" customWidth="1"/>
    <col min="7" max="7" width="4.875" style="12" customWidth="1"/>
    <col min="8" max="8" width="2.875" style="109" customWidth="1"/>
    <col min="9" max="9" width="5.75390625" style="12" customWidth="1"/>
    <col min="10" max="10" width="4.625" style="13" customWidth="1"/>
    <col min="11" max="11" width="4.375" style="12" customWidth="1"/>
    <col min="12" max="12" width="2.25390625" style="109" customWidth="1"/>
    <col min="13" max="13" width="5.75390625" style="12" customWidth="1"/>
    <col min="14" max="14" width="4.875" style="13" customWidth="1"/>
    <col min="15" max="15" width="4.875" style="12" customWidth="1"/>
    <col min="16" max="16" width="2.25390625" style="109" customWidth="1"/>
    <col min="17" max="17" width="5.75390625" style="12" customWidth="1"/>
    <col min="18" max="18" width="4.875" style="13" customWidth="1"/>
    <col min="19" max="19" width="4.875" style="2" customWidth="1"/>
    <col min="20" max="20" width="2.25390625" style="108" customWidth="1"/>
    <col min="21" max="21" width="5.75390625" style="1" customWidth="1"/>
    <col min="22" max="23" width="4.875" style="1" customWidth="1"/>
    <col min="24" max="24" width="2.375" style="108" customWidth="1"/>
    <col min="25" max="25" width="5.75390625" style="1" customWidth="1"/>
    <col min="26" max="26" width="4.375" style="1" customWidth="1"/>
    <col min="27" max="27" width="4.625" style="1" customWidth="1"/>
    <col min="28" max="28" width="2.25390625" style="108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19" ht="9" customHeight="1">
      <c r="A2" s="10"/>
      <c r="F2" s="1"/>
      <c r="G2" s="1"/>
      <c r="H2" s="108"/>
      <c r="I2" s="1"/>
      <c r="J2" s="1"/>
      <c r="K2" s="1"/>
      <c r="L2" s="108"/>
      <c r="M2" s="1"/>
      <c r="N2" s="1"/>
      <c r="O2" s="1"/>
      <c r="P2" s="108"/>
      <c r="Q2" s="1"/>
      <c r="R2" s="1"/>
      <c r="S2" s="1"/>
    </row>
    <row r="3" spans="1:30" ht="23.25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19" ht="6.75" customHeight="1">
      <c r="A4" s="120"/>
      <c r="B4" s="12"/>
      <c r="C4" s="27"/>
      <c r="D4" s="27"/>
      <c r="F4" s="120"/>
      <c r="G4" s="120"/>
      <c r="I4" s="120"/>
      <c r="J4" s="120"/>
      <c r="K4" s="120"/>
      <c r="M4" s="1"/>
      <c r="N4" s="1"/>
      <c r="O4" s="1"/>
      <c r="P4" s="108"/>
      <c r="Q4" s="1"/>
      <c r="R4" s="1"/>
      <c r="S4" s="1"/>
    </row>
    <row r="5" spans="3:28" ht="12.75" customHeight="1" thickBot="1">
      <c r="C5" s="25"/>
      <c r="S5" s="8"/>
      <c r="T5" s="113"/>
      <c r="X5" s="113"/>
      <c r="AB5" s="113"/>
    </row>
    <row r="6" spans="1:30" s="17" customFormat="1" ht="40.5" customHeight="1">
      <c r="A6" s="21" t="s">
        <v>73</v>
      </c>
      <c r="B6" s="29" t="s">
        <v>74</v>
      </c>
      <c r="C6" s="28" t="s">
        <v>75</v>
      </c>
      <c r="D6" s="28"/>
      <c r="E6" s="37"/>
      <c r="F6" s="125"/>
      <c r="G6" s="126"/>
      <c r="H6" s="126"/>
      <c r="I6" s="127"/>
      <c r="J6" s="125"/>
      <c r="K6" s="126"/>
      <c r="L6" s="126"/>
      <c r="M6" s="127"/>
      <c r="N6" s="125"/>
      <c r="O6" s="126"/>
      <c r="P6" s="126"/>
      <c r="Q6" s="127"/>
      <c r="R6" s="125"/>
      <c r="S6" s="126"/>
      <c r="T6" s="126"/>
      <c r="U6" s="127"/>
      <c r="V6" s="125"/>
      <c r="W6" s="126"/>
      <c r="X6" s="126"/>
      <c r="Y6" s="127"/>
      <c r="Z6" s="125"/>
      <c r="AA6" s="126"/>
      <c r="AB6" s="126"/>
      <c r="AC6" s="127"/>
      <c r="AD6" s="16" t="s">
        <v>2</v>
      </c>
    </row>
    <row r="7" spans="1:30" s="18" customFormat="1" ht="19.5" customHeight="1" thickBot="1">
      <c r="A7" s="32"/>
      <c r="B7" s="30"/>
      <c r="C7" s="31"/>
      <c r="D7" s="31"/>
      <c r="E7" s="38"/>
      <c r="F7" s="33" t="s">
        <v>76</v>
      </c>
      <c r="G7" s="34" t="s">
        <v>77</v>
      </c>
      <c r="H7" s="110"/>
      <c r="I7" s="35" t="s">
        <v>2</v>
      </c>
      <c r="J7" s="33" t="s">
        <v>76</v>
      </c>
      <c r="K7" s="34" t="s">
        <v>77</v>
      </c>
      <c r="L7" s="110"/>
      <c r="M7" s="35" t="s">
        <v>2</v>
      </c>
      <c r="N7" s="33" t="s">
        <v>76</v>
      </c>
      <c r="O7" s="34" t="s">
        <v>77</v>
      </c>
      <c r="P7" s="110"/>
      <c r="Q7" s="35" t="s">
        <v>2</v>
      </c>
      <c r="R7" s="33" t="s">
        <v>76</v>
      </c>
      <c r="S7" s="34" t="s">
        <v>77</v>
      </c>
      <c r="T7" s="110"/>
      <c r="U7" s="35" t="s">
        <v>2</v>
      </c>
      <c r="V7" s="33" t="s">
        <v>76</v>
      </c>
      <c r="W7" s="34" t="s">
        <v>77</v>
      </c>
      <c r="X7" s="110"/>
      <c r="Y7" s="35" t="s">
        <v>2</v>
      </c>
      <c r="Z7" s="33" t="s">
        <v>76</v>
      </c>
      <c r="AA7" s="34" t="s">
        <v>77</v>
      </c>
      <c r="AB7" s="110"/>
      <c r="AC7" s="35" t="s">
        <v>2</v>
      </c>
      <c r="AD7" s="20"/>
    </row>
    <row r="8" spans="1:30" s="19" customFormat="1" ht="18" customHeight="1">
      <c r="A8" s="72">
        <v>1</v>
      </c>
      <c r="B8" s="103" t="s">
        <v>13</v>
      </c>
      <c r="C8" s="104" t="s">
        <v>14</v>
      </c>
      <c r="D8" s="106">
        <v>1990</v>
      </c>
      <c r="E8" s="107" t="s">
        <v>4</v>
      </c>
      <c r="F8" s="46">
        <v>4.3</v>
      </c>
      <c r="G8" s="39">
        <v>8.7</v>
      </c>
      <c r="H8" s="111"/>
      <c r="I8" s="43">
        <f aca="true" t="shared" si="0" ref="I8:I25">F8+G8-H8</f>
        <v>13</v>
      </c>
      <c r="J8" s="46">
        <v>4.9</v>
      </c>
      <c r="K8" s="39">
        <v>8.65</v>
      </c>
      <c r="L8" s="111"/>
      <c r="M8" s="43">
        <f aca="true" t="shared" si="1" ref="M8:M19">J8+K8-L8</f>
        <v>13.55</v>
      </c>
      <c r="N8" s="46">
        <v>3.6</v>
      </c>
      <c r="O8" s="39">
        <v>7.8</v>
      </c>
      <c r="P8" s="111"/>
      <c r="Q8" s="43">
        <f aca="true" t="shared" si="2" ref="Q8:Q26">N8+O8-P8</f>
        <v>11.4</v>
      </c>
      <c r="R8" s="42">
        <v>3.6</v>
      </c>
      <c r="S8" s="39">
        <v>8.8</v>
      </c>
      <c r="T8" s="111"/>
      <c r="U8" s="43">
        <f aca="true" t="shared" si="3" ref="U8:U20">R8+S8-T8</f>
        <v>12.4</v>
      </c>
      <c r="V8" s="46">
        <v>3.9</v>
      </c>
      <c r="W8" s="39">
        <v>8.55</v>
      </c>
      <c r="X8" s="111"/>
      <c r="Y8" s="43">
        <f aca="true" t="shared" si="4" ref="Y8:Y23">V8+W8-X8</f>
        <v>12.450000000000001</v>
      </c>
      <c r="Z8" s="42">
        <v>3</v>
      </c>
      <c r="AA8" s="39">
        <v>8.85</v>
      </c>
      <c r="AB8" s="111"/>
      <c r="AC8" s="43">
        <f aca="true" t="shared" si="5" ref="AC8:AC18">Z8+AA8-AB8</f>
        <v>11.85</v>
      </c>
      <c r="AD8" s="40">
        <f aca="true" t="shared" si="6" ref="AD8:AD39">I8+M8+Q8+U8+Y8+AC8</f>
        <v>74.65</v>
      </c>
    </row>
    <row r="9" spans="1:30" s="19" customFormat="1" ht="18" customHeight="1">
      <c r="A9" s="73">
        <v>2</v>
      </c>
      <c r="B9" s="71" t="s">
        <v>28</v>
      </c>
      <c r="C9" s="88" t="s">
        <v>29</v>
      </c>
      <c r="D9" s="89">
        <v>2000</v>
      </c>
      <c r="E9" s="85" t="s">
        <v>78</v>
      </c>
      <c r="F9" s="47">
        <v>4.3</v>
      </c>
      <c r="G9" s="23">
        <v>8.5</v>
      </c>
      <c r="H9" s="112"/>
      <c r="I9" s="45">
        <f t="shared" si="0"/>
        <v>12.8</v>
      </c>
      <c r="J9" s="47">
        <v>3.9</v>
      </c>
      <c r="K9" s="23">
        <v>8.05</v>
      </c>
      <c r="L9" s="112"/>
      <c r="M9" s="45">
        <f t="shared" si="1"/>
        <v>11.950000000000001</v>
      </c>
      <c r="N9" s="44">
        <v>3.6</v>
      </c>
      <c r="O9" s="23">
        <v>7.7</v>
      </c>
      <c r="P9" s="112"/>
      <c r="Q9" s="45">
        <f t="shared" si="2"/>
        <v>11.3</v>
      </c>
      <c r="R9" s="44">
        <v>4.4</v>
      </c>
      <c r="S9" s="23">
        <v>7.7</v>
      </c>
      <c r="T9" s="112"/>
      <c r="U9" s="45">
        <f t="shared" si="3"/>
        <v>12.100000000000001</v>
      </c>
      <c r="V9" s="47">
        <v>4.3</v>
      </c>
      <c r="W9" s="23">
        <v>8.35</v>
      </c>
      <c r="X9" s="112"/>
      <c r="Y9" s="45">
        <f t="shared" si="4"/>
        <v>12.649999999999999</v>
      </c>
      <c r="Z9" s="44">
        <v>3.8</v>
      </c>
      <c r="AA9" s="23">
        <v>9.05</v>
      </c>
      <c r="AB9" s="112"/>
      <c r="AC9" s="45">
        <f t="shared" si="5"/>
        <v>12.850000000000001</v>
      </c>
      <c r="AD9" s="41">
        <f t="shared" si="6"/>
        <v>73.65</v>
      </c>
    </row>
    <row r="10" spans="1:30" s="19" customFormat="1" ht="18" customHeight="1">
      <c r="A10" s="73">
        <v>3</v>
      </c>
      <c r="B10" s="71" t="s">
        <v>67</v>
      </c>
      <c r="C10" s="88" t="s">
        <v>68</v>
      </c>
      <c r="D10" s="89">
        <v>1987</v>
      </c>
      <c r="E10" s="85" t="s">
        <v>64</v>
      </c>
      <c r="F10" s="47">
        <v>3.9</v>
      </c>
      <c r="G10" s="23">
        <v>9.05</v>
      </c>
      <c r="H10" s="112"/>
      <c r="I10" s="45">
        <f t="shared" si="0"/>
        <v>12.950000000000001</v>
      </c>
      <c r="J10" s="47">
        <v>2.9</v>
      </c>
      <c r="K10" s="23">
        <v>8.1</v>
      </c>
      <c r="L10" s="112"/>
      <c r="M10" s="45">
        <f t="shared" si="1"/>
        <v>11</v>
      </c>
      <c r="N10" s="44">
        <v>4</v>
      </c>
      <c r="O10" s="23">
        <v>8.6</v>
      </c>
      <c r="P10" s="112"/>
      <c r="Q10" s="45">
        <f t="shared" si="2"/>
        <v>12.6</v>
      </c>
      <c r="R10" s="44">
        <v>3.6</v>
      </c>
      <c r="S10" s="23">
        <v>9</v>
      </c>
      <c r="T10" s="112"/>
      <c r="U10" s="45">
        <f t="shared" si="3"/>
        <v>12.6</v>
      </c>
      <c r="V10" s="47">
        <v>3.1</v>
      </c>
      <c r="W10" s="23">
        <v>9.1</v>
      </c>
      <c r="X10" s="112"/>
      <c r="Y10" s="45">
        <f t="shared" si="4"/>
        <v>12.2</v>
      </c>
      <c r="Z10" s="44">
        <v>2.4</v>
      </c>
      <c r="AA10" s="23">
        <v>6.45</v>
      </c>
      <c r="AB10" s="112"/>
      <c r="AC10" s="45">
        <f t="shared" si="5"/>
        <v>8.85</v>
      </c>
      <c r="AD10" s="41">
        <f t="shared" si="6"/>
        <v>70.2</v>
      </c>
    </row>
    <row r="11" spans="1:30" s="19" customFormat="1" ht="18" customHeight="1">
      <c r="A11" s="73">
        <v>4</v>
      </c>
      <c r="B11" s="87" t="s">
        <v>60</v>
      </c>
      <c r="C11" s="92" t="s">
        <v>12</v>
      </c>
      <c r="D11" s="93">
        <v>1998</v>
      </c>
      <c r="E11" s="86" t="s">
        <v>53</v>
      </c>
      <c r="F11" s="47">
        <v>4.1</v>
      </c>
      <c r="G11" s="23">
        <v>8.6</v>
      </c>
      <c r="H11" s="112"/>
      <c r="I11" s="45">
        <f t="shared" si="0"/>
        <v>12.7</v>
      </c>
      <c r="J11" s="47">
        <v>2.9</v>
      </c>
      <c r="K11" s="23">
        <v>7.15</v>
      </c>
      <c r="L11" s="112"/>
      <c r="M11" s="45">
        <f t="shared" si="1"/>
        <v>10.05</v>
      </c>
      <c r="N11" s="44">
        <v>2.2</v>
      </c>
      <c r="O11" s="23">
        <v>8.8</v>
      </c>
      <c r="P11" s="112"/>
      <c r="Q11" s="45">
        <f t="shared" si="2"/>
        <v>11</v>
      </c>
      <c r="R11" s="44">
        <v>3.6</v>
      </c>
      <c r="S11" s="23">
        <v>8.85</v>
      </c>
      <c r="T11" s="112"/>
      <c r="U11" s="45">
        <f t="shared" si="3"/>
        <v>12.45</v>
      </c>
      <c r="V11" s="47">
        <v>3.8</v>
      </c>
      <c r="W11" s="23">
        <v>8.4</v>
      </c>
      <c r="X11" s="112"/>
      <c r="Y11" s="45">
        <f t="shared" si="4"/>
        <v>12.2</v>
      </c>
      <c r="Z11" s="44">
        <v>2.9</v>
      </c>
      <c r="AA11" s="23">
        <v>8.55</v>
      </c>
      <c r="AB11" s="112"/>
      <c r="AC11" s="45">
        <f t="shared" si="5"/>
        <v>11.450000000000001</v>
      </c>
      <c r="AD11" s="41">
        <f t="shared" si="6"/>
        <v>69.85000000000001</v>
      </c>
    </row>
    <row r="12" spans="1:30" s="19" customFormat="1" ht="18" customHeight="1">
      <c r="A12" s="73">
        <v>5</v>
      </c>
      <c r="B12" s="71" t="s">
        <v>38</v>
      </c>
      <c r="C12" s="88" t="s">
        <v>6</v>
      </c>
      <c r="D12" s="89">
        <v>1995</v>
      </c>
      <c r="E12" s="85" t="s">
        <v>33</v>
      </c>
      <c r="F12" s="47">
        <v>3.9</v>
      </c>
      <c r="G12" s="23">
        <v>8.25</v>
      </c>
      <c r="H12" s="112"/>
      <c r="I12" s="45">
        <f t="shared" si="0"/>
        <v>12.15</v>
      </c>
      <c r="J12" s="47">
        <v>2.8</v>
      </c>
      <c r="K12" s="23">
        <v>7.15</v>
      </c>
      <c r="L12" s="112"/>
      <c r="M12" s="45">
        <f t="shared" si="1"/>
        <v>9.95</v>
      </c>
      <c r="N12" s="44">
        <v>1.8</v>
      </c>
      <c r="O12" s="23">
        <v>7.9</v>
      </c>
      <c r="P12" s="112"/>
      <c r="Q12" s="45">
        <f t="shared" si="2"/>
        <v>9.700000000000001</v>
      </c>
      <c r="R12" s="44">
        <v>3.6</v>
      </c>
      <c r="S12" s="23">
        <v>8.9</v>
      </c>
      <c r="T12" s="112"/>
      <c r="U12" s="45">
        <f t="shared" si="3"/>
        <v>12.5</v>
      </c>
      <c r="V12" s="47">
        <v>3.7</v>
      </c>
      <c r="W12" s="23">
        <v>8</v>
      </c>
      <c r="X12" s="112"/>
      <c r="Y12" s="45">
        <f t="shared" si="4"/>
        <v>11.7</v>
      </c>
      <c r="Z12" s="44">
        <v>3.9</v>
      </c>
      <c r="AA12" s="23">
        <v>8.05</v>
      </c>
      <c r="AB12" s="112"/>
      <c r="AC12" s="45">
        <f t="shared" si="5"/>
        <v>11.950000000000001</v>
      </c>
      <c r="AD12" s="41">
        <f t="shared" si="6"/>
        <v>67.95</v>
      </c>
    </row>
    <row r="13" spans="1:30" s="19" customFormat="1" ht="18" customHeight="1">
      <c r="A13" s="73">
        <v>6</v>
      </c>
      <c r="B13" s="87" t="s">
        <v>54</v>
      </c>
      <c r="C13" s="92" t="s">
        <v>55</v>
      </c>
      <c r="D13" s="93">
        <v>1999</v>
      </c>
      <c r="E13" s="86" t="s">
        <v>53</v>
      </c>
      <c r="F13" s="47">
        <v>4.6</v>
      </c>
      <c r="G13" s="23">
        <v>7.65</v>
      </c>
      <c r="H13" s="112">
        <v>0.1</v>
      </c>
      <c r="I13" s="45">
        <f t="shared" si="0"/>
        <v>12.15</v>
      </c>
      <c r="J13" s="47">
        <v>2.9</v>
      </c>
      <c r="K13" s="23">
        <v>7.9</v>
      </c>
      <c r="L13" s="112"/>
      <c r="M13" s="45">
        <f t="shared" si="1"/>
        <v>10.8</v>
      </c>
      <c r="N13" s="44">
        <v>2</v>
      </c>
      <c r="O13" s="23">
        <v>8.2</v>
      </c>
      <c r="P13" s="112"/>
      <c r="Q13" s="45">
        <f t="shared" si="2"/>
        <v>10.2</v>
      </c>
      <c r="R13" s="44">
        <v>3.6</v>
      </c>
      <c r="S13" s="23">
        <v>8.65</v>
      </c>
      <c r="T13" s="112"/>
      <c r="U13" s="45">
        <f t="shared" si="3"/>
        <v>12.25</v>
      </c>
      <c r="V13" s="47">
        <v>4.4</v>
      </c>
      <c r="W13" s="23">
        <v>6.65</v>
      </c>
      <c r="X13" s="112"/>
      <c r="Y13" s="45">
        <f t="shared" si="4"/>
        <v>11.05</v>
      </c>
      <c r="Z13" s="44">
        <v>2.9</v>
      </c>
      <c r="AA13" s="23">
        <v>8.15</v>
      </c>
      <c r="AB13" s="112"/>
      <c r="AC13" s="45">
        <f t="shared" si="5"/>
        <v>11.05</v>
      </c>
      <c r="AD13" s="41">
        <f t="shared" si="6"/>
        <v>67.5</v>
      </c>
    </row>
    <row r="14" spans="1:30" s="18" customFormat="1" ht="18" customHeight="1">
      <c r="A14" s="73">
        <v>7</v>
      </c>
      <c r="B14" s="71" t="s">
        <v>65</v>
      </c>
      <c r="C14" s="88" t="s">
        <v>12</v>
      </c>
      <c r="D14" s="89">
        <v>1993</v>
      </c>
      <c r="E14" s="85" t="s">
        <v>64</v>
      </c>
      <c r="F14" s="47">
        <v>3.6</v>
      </c>
      <c r="G14" s="23">
        <v>8.6</v>
      </c>
      <c r="H14" s="112"/>
      <c r="I14" s="45">
        <f t="shared" si="0"/>
        <v>12.2</v>
      </c>
      <c r="J14" s="47">
        <v>2.9</v>
      </c>
      <c r="K14" s="23">
        <v>7.35</v>
      </c>
      <c r="L14" s="112"/>
      <c r="M14" s="45">
        <f t="shared" si="1"/>
        <v>10.25</v>
      </c>
      <c r="N14" s="44">
        <v>3.7</v>
      </c>
      <c r="O14" s="23">
        <v>7.15</v>
      </c>
      <c r="P14" s="112"/>
      <c r="Q14" s="45">
        <f t="shared" si="2"/>
        <v>10.850000000000001</v>
      </c>
      <c r="R14" s="44">
        <v>2.8</v>
      </c>
      <c r="S14" s="23">
        <v>8.8</v>
      </c>
      <c r="T14" s="112"/>
      <c r="U14" s="45">
        <f t="shared" si="3"/>
        <v>11.600000000000001</v>
      </c>
      <c r="V14" s="47">
        <v>3.8</v>
      </c>
      <c r="W14" s="23">
        <v>8</v>
      </c>
      <c r="X14" s="112"/>
      <c r="Y14" s="45">
        <f t="shared" si="4"/>
        <v>11.8</v>
      </c>
      <c r="Z14" s="44">
        <v>2.7</v>
      </c>
      <c r="AA14" s="23">
        <v>7.45</v>
      </c>
      <c r="AB14" s="112"/>
      <c r="AC14" s="45">
        <f t="shared" si="5"/>
        <v>10.15</v>
      </c>
      <c r="AD14" s="41">
        <f t="shared" si="6"/>
        <v>66.85000000000001</v>
      </c>
    </row>
    <row r="15" spans="1:30" s="18" customFormat="1" ht="18" customHeight="1">
      <c r="A15" s="73">
        <v>8</v>
      </c>
      <c r="B15" s="87" t="s">
        <v>56</v>
      </c>
      <c r="C15" s="92" t="s">
        <v>23</v>
      </c>
      <c r="D15" s="93">
        <v>1999</v>
      </c>
      <c r="E15" s="86" t="s">
        <v>53</v>
      </c>
      <c r="F15" s="47">
        <v>3.8</v>
      </c>
      <c r="G15" s="23">
        <v>8.35</v>
      </c>
      <c r="H15" s="112"/>
      <c r="I15" s="45">
        <f t="shared" si="0"/>
        <v>12.149999999999999</v>
      </c>
      <c r="J15" s="47">
        <v>3.8</v>
      </c>
      <c r="K15" s="23">
        <v>7.65</v>
      </c>
      <c r="L15" s="112"/>
      <c r="M15" s="45">
        <f t="shared" si="1"/>
        <v>11.45</v>
      </c>
      <c r="N15" s="44">
        <v>1.9</v>
      </c>
      <c r="O15" s="23">
        <v>7.8</v>
      </c>
      <c r="P15" s="112"/>
      <c r="Q15" s="45">
        <f t="shared" si="2"/>
        <v>9.7</v>
      </c>
      <c r="R15" s="44">
        <v>2</v>
      </c>
      <c r="S15" s="23">
        <v>9.25</v>
      </c>
      <c r="T15" s="112"/>
      <c r="U15" s="45">
        <f t="shared" si="3"/>
        <v>11.25</v>
      </c>
      <c r="V15" s="47">
        <v>3.6</v>
      </c>
      <c r="W15" s="23">
        <v>7.95</v>
      </c>
      <c r="X15" s="112"/>
      <c r="Y15" s="45">
        <f t="shared" si="4"/>
        <v>11.55</v>
      </c>
      <c r="Z15" s="44">
        <v>2.9</v>
      </c>
      <c r="AA15" s="23">
        <v>7.5</v>
      </c>
      <c r="AB15" s="112"/>
      <c r="AC15" s="45">
        <f t="shared" si="5"/>
        <v>10.4</v>
      </c>
      <c r="AD15" s="41">
        <f t="shared" si="6"/>
        <v>66.5</v>
      </c>
    </row>
    <row r="16" spans="1:30" s="18" customFormat="1" ht="18" customHeight="1">
      <c r="A16" s="73">
        <v>9</v>
      </c>
      <c r="B16" s="71" t="s">
        <v>34</v>
      </c>
      <c r="C16" s="88" t="s">
        <v>14</v>
      </c>
      <c r="D16" s="89">
        <v>1997</v>
      </c>
      <c r="E16" s="85" t="s">
        <v>33</v>
      </c>
      <c r="F16" s="47">
        <v>3.2</v>
      </c>
      <c r="G16" s="23">
        <v>8.55</v>
      </c>
      <c r="H16" s="112"/>
      <c r="I16" s="45">
        <f t="shared" si="0"/>
        <v>11.75</v>
      </c>
      <c r="J16" s="47">
        <v>2.9</v>
      </c>
      <c r="K16" s="23">
        <v>7.8</v>
      </c>
      <c r="L16" s="112"/>
      <c r="M16" s="45">
        <f t="shared" si="1"/>
        <v>10.7</v>
      </c>
      <c r="N16" s="44">
        <v>2.2</v>
      </c>
      <c r="O16" s="23">
        <v>8.45</v>
      </c>
      <c r="P16" s="112"/>
      <c r="Q16" s="45">
        <f t="shared" si="2"/>
        <v>10.649999999999999</v>
      </c>
      <c r="R16" s="44">
        <v>2</v>
      </c>
      <c r="S16" s="23">
        <v>9</v>
      </c>
      <c r="T16" s="112"/>
      <c r="U16" s="45">
        <f t="shared" si="3"/>
        <v>11</v>
      </c>
      <c r="V16" s="47">
        <v>3</v>
      </c>
      <c r="W16" s="23">
        <v>8.9</v>
      </c>
      <c r="X16" s="112"/>
      <c r="Y16" s="45">
        <f t="shared" si="4"/>
        <v>11.9</v>
      </c>
      <c r="Z16" s="44">
        <v>1.8</v>
      </c>
      <c r="AA16" s="23">
        <v>7.2</v>
      </c>
      <c r="AB16" s="112"/>
      <c r="AC16" s="45">
        <f t="shared" si="5"/>
        <v>9</v>
      </c>
      <c r="AD16" s="41">
        <f t="shared" si="6"/>
        <v>65</v>
      </c>
    </row>
    <row r="17" spans="1:30" ht="18" customHeight="1">
      <c r="A17" s="73">
        <v>10</v>
      </c>
      <c r="B17" s="87" t="s">
        <v>11</v>
      </c>
      <c r="C17" s="92" t="s">
        <v>12</v>
      </c>
      <c r="D17" s="93">
        <v>1984</v>
      </c>
      <c r="E17" s="86" t="s">
        <v>4</v>
      </c>
      <c r="F17" s="47">
        <v>5.2</v>
      </c>
      <c r="G17" s="23">
        <v>8.85</v>
      </c>
      <c r="H17" s="112"/>
      <c r="I17" s="45">
        <f t="shared" si="0"/>
        <v>14.05</v>
      </c>
      <c r="J17" s="47">
        <v>4.2</v>
      </c>
      <c r="K17" s="23">
        <v>7.35</v>
      </c>
      <c r="L17" s="112"/>
      <c r="M17" s="45">
        <f t="shared" si="1"/>
        <v>11.55</v>
      </c>
      <c r="N17" s="44"/>
      <c r="O17" s="23"/>
      <c r="P17" s="112"/>
      <c r="Q17" s="45">
        <f t="shared" si="2"/>
        <v>0</v>
      </c>
      <c r="R17" s="44">
        <v>3.6</v>
      </c>
      <c r="S17" s="23">
        <v>8.4</v>
      </c>
      <c r="T17" s="112">
        <v>0.3</v>
      </c>
      <c r="U17" s="45">
        <f t="shared" si="3"/>
        <v>11.7</v>
      </c>
      <c r="V17" s="47">
        <v>4.9</v>
      </c>
      <c r="W17" s="23">
        <v>8.95</v>
      </c>
      <c r="X17" s="112"/>
      <c r="Y17" s="45">
        <f t="shared" si="4"/>
        <v>13.85</v>
      </c>
      <c r="Z17" s="44">
        <v>5</v>
      </c>
      <c r="AA17" s="23">
        <v>8.15</v>
      </c>
      <c r="AB17" s="112"/>
      <c r="AC17" s="45">
        <f t="shared" si="5"/>
        <v>13.15</v>
      </c>
      <c r="AD17" s="41">
        <f t="shared" si="6"/>
        <v>64.3</v>
      </c>
    </row>
    <row r="18" spans="1:30" ht="18" customHeight="1">
      <c r="A18" s="73">
        <v>11</v>
      </c>
      <c r="B18" s="71" t="s">
        <v>39</v>
      </c>
      <c r="C18" s="88" t="s">
        <v>40</v>
      </c>
      <c r="D18" s="89">
        <v>1999</v>
      </c>
      <c r="E18" s="85" t="s">
        <v>33</v>
      </c>
      <c r="F18" s="47">
        <v>4.5</v>
      </c>
      <c r="G18" s="23">
        <v>9.15</v>
      </c>
      <c r="H18" s="112"/>
      <c r="I18" s="45">
        <f t="shared" si="0"/>
        <v>13.65</v>
      </c>
      <c r="J18" s="47"/>
      <c r="K18" s="23"/>
      <c r="L18" s="112"/>
      <c r="M18" s="45">
        <f t="shared" si="1"/>
        <v>0</v>
      </c>
      <c r="N18" s="44">
        <v>4</v>
      </c>
      <c r="O18" s="23">
        <v>7.5</v>
      </c>
      <c r="P18" s="112"/>
      <c r="Q18" s="45">
        <f t="shared" si="2"/>
        <v>11.5</v>
      </c>
      <c r="R18" s="44">
        <v>4.8</v>
      </c>
      <c r="S18" s="23">
        <v>8.7</v>
      </c>
      <c r="T18" s="112"/>
      <c r="U18" s="45">
        <f t="shared" si="3"/>
        <v>13.5</v>
      </c>
      <c r="V18" s="47">
        <v>3.5</v>
      </c>
      <c r="W18" s="23">
        <v>8.6</v>
      </c>
      <c r="X18" s="112"/>
      <c r="Y18" s="45">
        <f t="shared" si="4"/>
        <v>12.1</v>
      </c>
      <c r="Z18" s="44">
        <v>3.1</v>
      </c>
      <c r="AA18" s="23">
        <v>8.75</v>
      </c>
      <c r="AB18" s="112"/>
      <c r="AC18" s="45">
        <f t="shared" si="5"/>
        <v>11.85</v>
      </c>
      <c r="AD18" s="41">
        <f t="shared" si="6"/>
        <v>62.6</v>
      </c>
    </row>
    <row r="19" spans="1:30" ht="18" customHeight="1">
      <c r="A19" s="73">
        <v>12</v>
      </c>
      <c r="B19" s="87" t="s">
        <v>7</v>
      </c>
      <c r="C19" s="92" t="s">
        <v>8</v>
      </c>
      <c r="D19" s="93">
        <v>1996</v>
      </c>
      <c r="E19" s="86" t="s">
        <v>4</v>
      </c>
      <c r="F19" s="47">
        <v>3.5</v>
      </c>
      <c r="G19" s="23">
        <v>8.45</v>
      </c>
      <c r="H19" s="112"/>
      <c r="I19" s="45">
        <f t="shared" si="0"/>
        <v>11.95</v>
      </c>
      <c r="J19" s="47">
        <v>3.6</v>
      </c>
      <c r="K19" s="23">
        <v>8.3</v>
      </c>
      <c r="L19" s="112"/>
      <c r="M19" s="45">
        <f t="shared" si="1"/>
        <v>11.9</v>
      </c>
      <c r="N19" s="44">
        <v>2.1</v>
      </c>
      <c r="O19" s="23">
        <v>8.5</v>
      </c>
      <c r="P19" s="112"/>
      <c r="Q19" s="45">
        <f t="shared" si="2"/>
        <v>10.6</v>
      </c>
      <c r="R19" s="44">
        <v>3</v>
      </c>
      <c r="S19" s="23">
        <v>8.7</v>
      </c>
      <c r="T19" s="112"/>
      <c r="U19" s="45">
        <f t="shared" si="3"/>
        <v>11.7</v>
      </c>
      <c r="V19" s="47">
        <v>3.7</v>
      </c>
      <c r="W19" s="23">
        <v>8.65</v>
      </c>
      <c r="X19" s="112"/>
      <c r="Y19" s="45">
        <f t="shared" si="4"/>
        <v>12.350000000000001</v>
      </c>
      <c r="Z19" s="44"/>
      <c r="AA19" s="23"/>
      <c r="AB19" s="112"/>
      <c r="AC19" s="45"/>
      <c r="AD19" s="41">
        <f t="shared" si="6"/>
        <v>58.50000000000001</v>
      </c>
    </row>
    <row r="20" spans="1:30" ht="18" customHeight="1">
      <c r="A20" s="73">
        <v>13</v>
      </c>
      <c r="B20" s="87" t="s">
        <v>5</v>
      </c>
      <c r="C20" s="92" t="s">
        <v>6</v>
      </c>
      <c r="D20" s="93">
        <v>1997</v>
      </c>
      <c r="E20" s="86" t="s">
        <v>4</v>
      </c>
      <c r="F20" s="47">
        <v>4.1</v>
      </c>
      <c r="G20" s="23">
        <v>8.3</v>
      </c>
      <c r="H20" s="112"/>
      <c r="I20" s="45">
        <f t="shared" si="0"/>
        <v>12.4</v>
      </c>
      <c r="J20" s="47"/>
      <c r="K20" s="23"/>
      <c r="L20" s="112"/>
      <c r="M20" s="45"/>
      <c r="N20" s="44">
        <v>3.2</v>
      </c>
      <c r="O20" s="23">
        <v>7.2</v>
      </c>
      <c r="P20" s="112"/>
      <c r="Q20" s="45">
        <f t="shared" si="2"/>
        <v>10.4</v>
      </c>
      <c r="R20" s="44">
        <v>3.6</v>
      </c>
      <c r="S20" s="23">
        <v>9</v>
      </c>
      <c r="T20" s="112"/>
      <c r="U20" s="45">
        <f t="shared" si="3"/>
        <v>12.6</v>
      </c>
      <c r="V20" s="47">
        <v>3.9</v>
      </c>
      <c r="W20" s="23">
        <v>9</v>
      </c>
      <c r="X20" s="112"/>
      <c r="Y20" s="45">
        <f t="shared" si="4"/>
        <v>12.9</v>
      </c>
      <c r="Z20" s="44">
        <v>3.8</v>
      </c>
      <c r="AA20" s="23">
        <v>6.3</v>
      </c>
      <c r="AB20" s="112"/>
      <c r="AC20" s="45">
        <f>Z20+AA20-AB20</f>
        <v>10.1</v>
      </c>
      <c r="AD20" s="41">
        <f t="shared" si="6"/>
        <v>58.4</v>
      </c>
    </row>
    <row r="21" spans="1:30" ht="18" customHeight="1">
      <c r="A21" s="73">
        <v>14</v>
      </c>
      <c r="B21" s="71" t="s">
        <v>19</v>
      </c>
      <c r="C21" s="88" t="s">
        <v>12</v>
      </c>
      <c r="D21" s="89">
        <v>2000</v>
      </c>
      <c r="E21" s="85" t="s">
        <v>18</v>
      </c>
      <c r="F21" s="47">
        <v>4.2</v>
      </c>
      <c r="G21" s="23">
        <v>7.1</v>
      </c>
      <c r="H21" s="112">
        <v>0.1</v>
      </c>
      <c r="I21" s="45">
        <f t="shared" si="0"/>
        <v>11.200000000000001</v>
      </c>
      <c r="J21" s="47">
        <v>3.1</v>
      </c>
      <c r="K21" s="23">
        <v>6.65</v>
      </c>
      <c r="L21" s="112"/>
      <c r="M21" s="45">
        <f>J21+K21-L21</f>
        <v>9.75</v>
      </c>
      <c r="N21" s="44">
        <v>3.6</v>
      </c>
      <c r="O21" s="23">
        <v>8.2</v>
      </c>
      <c r="P21" s="112"/>
      <c r="Q21" s="45">
        <f t="shared" si="2"/>
        <v>11.799999999999999</v>
      </c>
      <c r="R21" s="44"/>
      <c r="S21" s="23"/>
      <c r="T21" s="112"/>
      <c r="U21" s="45"/>
      <c r="V21" s="47">
        <v>3.4</v>
      </c>
      <c r="W21" s="23">
        <v>8.9</v>
      </c>
      <c r="X21" s="112"/>
      <c r="Y21" s="45">
        <f t="shared" si="4"/>
        <v>12.3</v>
      </c>
      <c r="Z21" s="44">
        <v>3.1</v>
      </c>
      <c r="AA21" s="23">
        <v>9</v>
      </c>
      <c r="AB21" s="112"/>
      <c r="AC21" s="45">
        <f>Z21+AA21-AB21</f>
        <v>12.1</v>
      </c>
      <c r="AD21" s="41">
        <f t="shared" si="6"/>
        <v>57.15</v>
      </c>
    </row>
    <row r="22" spans="1:30" ht="15.75">
      <c r="A22" s="73">
        <v>15</v>
      </c>
      <c r="B22" s="71" t="s">
        <v>66</v>
      </c>
      <c r="C22" s="88" t="s">
        <v>12</v>
      </c>
      <c r="D22" s="89">
        <v>1987</v>
      </c>
      <c r="E22" s="85" t="s">
        <v>64</v>
      </c>
      <c r="F22" s="47">
        <v>3.8</v>
      </c>
      <c r="G22" s="23">
        <v>8.1</v>
      </c>
      <c r="H22" s="112"/>
      <c r="I22" s="45">
        <f t="shared" si="0"/>
        <v>11.899999999999999</v>
      </c>
      <c r="J22" s="47">
        <v>1.5</v>
      </c>
      <c r="K22" s="23">
        <v>4</v>
      </c>
      <c r="L22" s="112">
        <v>4</v>
      </c>
      <c r="M22" s="45">
        <f>J22+K22-L22</f>
        <v>1.5</v>
      </c>
      <c r="N22" s="44">
        <v>1.7</v>
      </c>
      <c r="O22" s="23">
        <v>6.3</v>
      </c>
      <c r="P22" s="112"/>
      <c r="Q22" s="45">
        <f t="shared" si="2"/>
        <v>8</v>
      </c>
      <c r="R22" s="44">
        <v>3</v>
      </c>
      <c r="S22" s="23">
        <v>8.2</v>
      </c>
      <c r="T22" s="112"/>
      <c r="U22" s="45">
        <f>R22+S22-T22</f>
        <v>11.2</v>
      </c>
      <c r="V22" s="47">
        <v>3.6</v>
      </c>
      <c r="W22" s="23">
        <v>8.7</v>
      </c>
      <c r="X22" s="112"/>
      <c r="Y22" s="45">
        <f t="shared" si="4"/>
        <v>12.299999999999999</v>
      </c>
      <c r="Z22" s="44">
        <v>2.5</v>
      </c>
      <c r="AA22" s="23">
        <v>8.55</v>
      </c>
      <c r="AB22" s="112"/>
      <c r="AC22" s="45">
        <f>Z22+AA22-AB22</f>
        <v>11.05</v>
      </c>
      <c r="AD22" s="41">
        <f t="shared" si="6"/>
        <v>55.94999999999999</v>
      </c>
    </row>
    <row r="23" spans="1:30" ht="15.75" customHeight="1">
      <c r="A23" s="73">
        <v>16</v>
      </c>
      <c r="B23" s="71" t="s">
        <v>43</v>
      </c>
      <c r="C23" s="88" t="s">
        <v>10</v>
      </c>
      <c r="D23" s="89">
        <v>1997</v>
      </c>
      <c r="E23" s="85" t="s">
        <v>42</v>
      </c>
      <c r="F23" s="47">
        <v>3.4</v>
      </c>
      <c r="G23" s="23">
        <v>8.35</v>
      </c>
      <c r="H23" s="112"/>
      <c r="I23" s="45">
        <f t="shared" si="0"/>
        <v>11.75</v>
      </c>
      <c r="J23" s="47">
        <v>3.1</v>
      </c>
      <c r="K23" s="23">
        <v>6.7</v>
      </c>
      <c r="L23" s="112"/>
      <c r="M23" s="45">
        <f>J23+K23-L23</f>
        <v>9.8</v>
      </c>
      <c r="N23" s="44">
        <v>3</v>
      </c>
      <c r="O23" s="23">
        <v>8.15</v>
      </c>
      <c r="P23" s="112"/>
      <c r="Q23" s="45">
        <f t="shared" si="2"/>
        <v>11.15</v>
      </c>
      <c r="R23" s="44">
        <v>2</v>
      </c>
      <c r="S23" s="23">
        <v>9.4</v>
      </c>
      <c r="T23" s="112"/>
      <c r="U23" s="45">
        <f>R23+S23-T23</f>
        <v>11.4</v>
      </c>
      <c r="V23" s="47">
        <v>2.9</v>
      </c>
      <c r="W23" s="23">
        <v>8.7</v>
      </c>
      <c r="X23" s="112"/>
      <c r="Y23" s="45">
        <f t="shared" si="4"/>
        <v>11.6</v>
      </c>
      <c r="Z23" s="44"/>
      <c r="AA23" s="23"/>
      <c r="AB23" s="112"/>
      <c r="AC23" s="45"/>
      <c r="AD23" s="41">
        <f t="shared" si="6"/>
        <v>55.7</v>
      </c>
    </row>
    <row r="24" spans="1:30" ht="15.75">
      <c r="A24" s="73">
        <v>17</v>
      </c>
      <c r="B24" s="71" t="s">
        <v>26</v>
      </c>
      <c r="C24" s="88" t="s">
        <v>27</v>
      </c>
      <c r="D24" s="89">
        <v>2000</v>
      </c>
      <c r="E24" s="85" t="s">
        <v>18</v>
      </c>
      <c r="F24" s="47">
        <v>3.7</v>
      </c>
      <c r="G24" s="23">
        <v>8.4</v>
      </c>
      <c r="H24" s="112"/>
      <c r="I24" s="45">
        <f t="shared" si="0"/>
        <v>12.100000000000001</v>
      </c>
      <c r="J24" s="47"/>
      <c r="K24" s="23"/>
      <c r="L24" s="112"/>
      <c r="M24" s="45"/>
      <c r="N24" s="44">
        <v>2.2</v>
      </c>
      <c r="O24" s="23">
        <v>8.6</v>
      </c>
      <c r="P24" s="112"/>
      <c r="Q24" s="45">
        <f t="shared" si="2"/>
        <v>10.8</v>
      </c>
      <c r="R24" s="44">
        <v>2.8</v>
      </c>
      <c r="S24" s="23">
        <v>8.85</v>
      </c>
      <c r="T24" s="112"/>
      <c r="U24" s="45">
        <f>R24+S24-T24</f>
        <v>11.649999999999999</v>
      </c>
      <c r="V24" s="47"/>
      <c r="W24" s="23"/>
      <c r="X24" s="112"/>
      <c r="Y24" s="45"/>
      <c r="Z24" s="44">
        <v>2.4</v>
      </c>
      <c r="AA24" s="23">
        <v>8.55</v>
      </c>
      <c r="AB24" s="112"/>
      <c r="AC24" s="45">
        <f>Z24+AA24-AB24</f>
        <v>10.950000000000001</v>
      </c>
      <c r="AD24" s="41">
        <f t="shared" si="6"/>
        <v>45.5</v>
      </c>
    </row>
    <row r="25" spans="1:30" ht="15.75">
      <c r="A25" s="73">
        <v>18</v>
      </c>
      <c r="B25" s="71" t="s">
        <v>69</v>
      </c>
      <c r="C25" s="90" t="s">
        <v>58</v>
      </c>
      <c r="D25" s="91">
        <v>1984</v>
      </c>
      <c r="E25" s="85" t="s">
        <v>64</v>
      </c>
      <c r="F25" s="47">
        <v>3.4</v>
      </c>
      <c r="G25" s="23">
        <v>6.45</v>
      </c>
      <c r="H25" s="112"/>
      <c r="I25" s="45">
        <f t="shared" si="0"/>
        <v>9.85</v>
      </c>
      <c r="J25" s="47"/>
      <c r="K25" s="23"/>
      <c r="L25" s="112"/>
      <c r="M25" s="45">
        <f>J25+K25-L25</f>
        <v>0</v>
      </c>
      <c r="N25" s="44"/>
      <c r="O25" s="23"/>
      <c r="P25" s="112"/>
      <c r="Q25" s="45">
        <f t="shared" si="2"/>
        <v>0</v>
      </c>
      <c r="R25" s="44">
        <v>2.8</v>
      </c>
      <c r="S25" s="23">
        <v>9</v>
      </c>
      <c r="T25" s="112"/>
      <c r="U25" s="45">
        <f>R25+S25-T25</f>
        <v>11.8</v>
      </c>
      <c r="V25" s="47">
        <v>3.5</v>
      </c>
      <c r="W25" s="23">
        <v>7.9</v>
      </c>
      <c r="X25" s="112"/>
      <c r="Y25" s="45">
        <f>V25+W25-X25</f>
        <v>11.4</v>
      </c>
      <c r="Z25" s="44">
        <v>2.4</v>
      </c>
      <c r="AA25" s="23">
        <v>8</v>
      </c>
      <c r="AB25" s="112"/>
      <c r="AC25" s="45">
        <f>Z25+AA25-AB25</f>
        <v>10.4</v>
      </c>
      <c r="AD25" s="41">
        <f t="shared" si="6"/>
        <v>43.449999999999996</v>
      </c>
    </row>
    <row r="26" spans="1:30" ht="15.75">
      <c r="A26" s="73">
        <v>19</v>
      </c>
      <c r="B26" s="71" t="s">
        <v>24</v>
      </c>
      <c r="C26" s="88" t="s">
        <v>25</v>
      </c>
      <c r="D26" s="89">
        <v>1995</v>
      </c>
      <c r="E26" s="85" t="s">
        <v>18</v>
      </c>
      <c r="F26" s="47"/>
      <c r="G26" s="23"/>
      <c r="H26" s="112"/>
      <c r="I26" s="45"/>
      <c r="J26" s="47">
        <v>3.6</v>
      </c>
      <c r="K26" s="23">
        <v>6.4</v>
      </c>
      <c r="L26" s="112"/>
      <c r="M26" s="45">
        <f>J26+K26-L26</f>
        <v>10</v>
      </c>
      <c r="N26" s="44">
        <v>3.3</v>
      </c>
      <c r="O26" s="23">
        <v>7.3</v>
      </c>
      <c r="P26" s="112"/>
      <c r="Q26" s="45">
        <f t="shared" si="2"/>
        <v>10.6</v>
      </c>
      <c r="R26" s="44"/>
      <c r="S26" s="23"/>
      <c r="T26" s="112"/>
      <c r="U26" s="45"/>
      <c r="V26" s="47">
        <v>3</v>
      </c>
      <c r="W26" s="23">
        <v>9.2</v>
      </c>
      <c r="X26" s="112"/>
      <c r="Y26" s="45">
        <f>V26+W26-X26</f>
        <v>12.2</v>
      </c>
      <c r="Z26" s="44">
        <v>2.3</v>
      </c>
      <c r="AA26" s="23">
        <v>7.25</v>
      </c>
      <c r="AB26" s="112"/>
      <c r="AC26" s="45">
        <f>Z26+AA26-AB26</f>
        <v>9.55</v>
      </c>
      <c r="AD26" s="41">
        <f t="shared" si="6"/>
        <v>42.349999999999994</v>
      </c>
    </row>
    <row r="27" spans="1:30" ht="15.75">
      <c r="A27" s="73">
        <v>20</v>
      </c>
      <c r="B27" s="71" t="s">
        <v>47</v>
      </c>
      <c r="C27" s="88" t="s">
        <v>48</v>
      </c>
      <c r="D27" s="89">
        <v>1994</v>
      </c>
      <c r="E27" s="85" t="s">
        <v>42</v>
      </c>
      <c r="F27" s="47"/>
      <c r="G27" s="23"/>
      <c r="H27" s="112"/>
      <c r="I27" s="45"/>
      <c r="J27" s="47">
        <v>4</v>
      </c>
      <c r="K27" s="23">
        <v>8.35</v>
      </c>
      <c r="L27" s="112"/>
      <c r="M27" s="45">
        <f>J27+K27-L27</f>
        <v>12.35</v>
      </c>
      <c r="N27" s="44"/>
      <c r="O27" s="23"/>
      <c r="P27" s="112"/>
      <c r="Q27" s="45"/>
      <c r="R27" s="44"/>
      <c r="S27" s="23"/>
      <c r="T27" s="112"/>
      <c r="U27" s="45"/>
      <c r="V27" s="47">
        <v>3.6</v>
      </c>
      <c r="W27" s="23">
        <v>8.15</v>
      </c>
      <c r="X27" s="112"/>
      <c r="Y27" s="45">
        <f>V27+W27-X27</f>
        <v>11.75</v>
      </c>
      <c r="Z27" s="44">
        <v>3.9</v>
      </c>
      <c r="AA27" s="23">
        <v>8.3</v>
      </c>
      <c r="AB27" s="112"/>
      <c r="AC27" s="45">
        <f>Z27+AA27-AB27</f>
        <v>12.200000000000001</v>
      </c>
      <c r="AD27" s="41">
        <f t="shared" si="6"/>
        <v>36.300000000000004</v>
      </c>
    </row>
    <row r="28" spans="1:30" ht="15.75">
      <c r="A28" s="73">
        <v>21</v>
      </c>
      <c r="B28" s="71" t="s">
        <v>51</v>
      </c>
      <c r="C28" s="88" t="s">
        <v>48</v>
      </c>
      <c r="D28" s="89">
        <v>1999</v>
      </c>
      <c r="E28" s="85" t="s">
        <v>79</v>
      </c>
      <c r="F28" s="47"/>
      <c r="G28" s="23"/>
      <c r="H28" s="112"/>
      <c r="I28" s="45"/>
      <c r="J28" s="47">
        <v>3.6</v>
      </c>
      <c r="K28" s="23">
        <v>8.5</v>
      </c>
      <c r="L28" s="112"/>
      <c r="M28" s="45">
        <f>J28+K28-L28</f>
        <v>12.1</v>
      </c>
      <c r="N28" s="44"/>
      <c r="O28" s="23"/>
      <c r="P28" s="112"/>
      <c r="Q28" s="45"/>
      <c r="R28" s="44"/>
      <c r="S28" s="23"/>
      <c r="T28" s="112"/>
      <c r="U28" s="45"/>
      <c r="V28" s="47">
        <v>3.3</v>
      </c>
      <c r="W28" s="23">
        <v>9.1</v>
      </c>
      <c r="X28" s="112"/>
      <c r="Y28" s="45">
        <f>V28+W28-X28</f>
        <v>12.399999999999999</v>
      </c>
      <c r="Z28" s="44">
        <v>2.9</v>
      </c>
      <c r="AA28" s="23">
        <v>8.55</v>
      </c>
      <c r="AB28" s="112"/>
      <c r="AC28" s="45">
        <f>Z28+AA28-AB28</f>
        <v>11.450000000000001</v>
      </c>
      <c r="AD28" s="41">
        <f t="shared" si="6"/>
        <v>35.95</v>
      </c>
    </row>
    <row r="29" spans="1:30" ht="15.75">
      <c r="A29" s="73">
        <v>22</v>
      </c>
      <c r="B29" s="71" t="s">
        <v>22</v>
      </c>
      <c r="C29" s="88" t="s">
        <v>23</v>
      </c>
      <c r="D29" s="89">
        <v>1979</v>
      </c>
      <c r="E29" s="85" t="s">
        <v>18</v>
      </c>
      <c r="F29" s="47"/>
      <c r="G29" s="23"/>
      <c r="H29" s="112"/>
      <c r="I29" s="45"/>
      <c r="J29" s="47">
        <v>3.4</v>
      </c>
      <c r="K29" s="23">
        <v>8.2</v>
      </c>
      <c r="L29" s="112"/>
      <c r="M29" s="45">
        <f>J29+K29-L29</f>
        <v>11.6</v>
      </c>
      <c r="N29" s="44"/>
      <c r="O29" s="23"/>
      <c r="P29" s="112"/>
      <c r="Q29" s="45"/>
      <c r="R29" s="44">
        <v>3.6</v>
      </c>
      <c r="S29" s="23">
        <v>8.8</v>
      </c>
      <c r="T29" s="112">
        <v>0.1</v>
      </c>
      <c r="U29" s="45">
        <f>R29+S29-T29</f>
        <v>12.3</v>
      </c>
      <c r="V29" s="47">
        <v>3.5</v>
      </c>
      <c r="W29" s="23">
        <v>8.5</v>
      </c>
      <c r="X29" s="112"/>
      <c r="Y29" s="45">
        <f>V29+W29-X29</f>
        <v>12</v>
      </c>
      <c r="Z29" s="44"/>
      <c r="AA29" s="23"/>
      <c r="AB29" s="112"/>
      <c r="AC29" s="45"/>
      <c r="AD29" s="41">
        <f t="shared" si="6"/>
        <v>35.9</v>
      </c>
    </row>
    <row r="30" spans="1:30" ht="15.75">
      <c r="A30" s="73">
        <v>23</v>
      </c>
      <c r="B30" s="71" t="s">
        <v>49</v>
      </c>
      <c r="C30" s="88" t="s">
        <v>50</v>
      </c>
      <c r="D30" s="89">
        <v>2000</v>
      </c>
      <c r="E30" s="85" t="s">
        <v>80</v>
      </c>
      <c r="F30" s="47">
        <v>4.4</v>
      </c>
      <c r="G30" s="23">
        <v>7.1</v>
      </c>
      <c r="H30" s="112"/>
      <c r="I30" s="45">
        <f>F30+G30-H30</f>
        <v>11.5</v>
      </c>
      <c r="J30" s="47"/>
      <c r="K30" s="23"/>
      <c r="L30" s="112"/>
      <c r="M30" s="45"/>
      <c r="N30" s="44">
        <v>2.5</v>
      </c>
      <c r="O30" s="23">
        <v>8.3</v>
      </c>
      <c r="P30" s="112"/>
      <c r="Q30" s="45">
        <f>N30+O30-P30</f>
        <v>10.8</v>
      </c>
      <c r="R30" s="44">
        <v>2.8</v>
      </c>
      <c r="S30" s="23">
        <v>9</v>
      </c>
      <c r="T30" s="112"/>
      <c r="U30" s="45">
        <f>R30+S30-T30</f>
        <v>11.8</v>
      </c>
      <c r="V30" s="47"/>
      <c r="W30" s="23"/>
      <c r="X30" s="112"/>
      <c r="Y30" s="45"/>
      <c r="Z30" s="44"/>
      <c r="AA30" s="23"/>
      <c r="AB30" s="112"/>
      <c r="AC30" s="45"/>
      <c r="AD30" s="41">
        <f t="shared" si="6"/>
        <v>34.1</v>
      </c>
    </row>
    <row r="31" spans="1:30" ht="15.75">
      <c r="A31" s="73">
        <v>24</v>
      </c>
      <c r="B31" s="71" t="s">
        <v>44</v>
      </c>
      <c r="C31" s="88" t="s">
        <v>31</v>
      </c>
      <c r="D31" s="89">
        <v>1991</v>
      </c>
      <c r="E31" s="85" t="s">
        <v>42</v>
      </c>
      <c r="F31" s="47">
        <v>3.7</v>
      </c>
      <c r="G31" s="23">
        <v>8.65</v>
      </c>
      <c r="H31" s="112"/>
      <c r="I31" s="45">
        <f>F31+G31-H31</f>
        <v>12.350000000000001</v>
      </c>
      <c r="J31" s="47"/>
      <c r="K31" s="23"/>
      <c r="L31" s="112"/>
      <c r="M31" s="45"/>
      <c r="N31" s="44">
        <v>1.7</v>
      </c>
      <c r="O31" s="23">
        <v>7.7</v>
      </c>
      <c r="P31" s="112"/>
      <c r="Q31" s="45">
        <f>N31+O31-P31</f>
        <v>9.4</v>
      </c>
      <c r="R31" s="44">
        <v>3.6</v>
      </c>
      <c r="S31" s="23">
        <v>8.7</v>
      </c>
      <c r="T31" s="112">
        <v>0.1</v>
      </c>
      <c r="U31" s="45">
        <f>R31+S31-T31</f>
        <v>12.2</v>
      </c>
      <c r="V31" s="47"/>
      <c r="W31" s="23"/>
      <c r="X31" s="112"/>
      <c r="Y31" s="45"/>
      <c r="Z31" s="44"/>
      <c r="AA31" s="23"/>
      <c r="AB31" s="112"/>
      <c r="AC31" s="45"/>
      <c r="AD31" s="41">
        <f t="shared" si="6"/>
        <v>33.95</v>
      </c>
    </row>
    <row r="32" spans="1:30" ht="15.75">
      <c r="A32" s="73">
        <v>25</v>
      </c>
      <c r="B32" s="71" t="s">
        <v>35</v>
      </c>
      <c r="C32" s="88" t="s">
        <v>36</v>
      </c>
      <c r="D32" s="89">
        <v>1994</v>
      </c>
      <c r="E32" s="85" t="s">
        <v>33</v>
      </c>
      <c r="F32" s="47"/>
      <c r="G32" s="23"/>
      <c r="H32" s="112"/>
      <c r="I32" s="45">
        <f>F32+G32-H32</f>
        <v>0</v>
      </c>
      <c r="J32" s="47">
        <v>2.3</v>
      </c>
      <c r="K32" s="23">
        <v>7.05</v>
      </c>
      <c r="L32" s="112">
        <v>4</v>
      </c>
      <c r="M32" s="45">
        <f>J32+K32-L32</f>
        <v>5.35</v>
      </c>
      <c r="N32" s="44">
        <v>1.7</v>
      </c>
      <c r="O32" s="23">
        <v>7.45</v>
      </c>
      <c r="P32" s="112"/>
      <c r="Q32" s="45">
        <f>N32+O32-P32</f>
        <v>9.15</v>
      </c>
      <c r="R32" s="44"/>
      <c r="S32" s="23"/>
      <c r="T32" s="112"/>
      <c r="U32" s="45"/>
      <c r="V32" s="47">
        <v>2.9</v>
      </c>
      <c r="W32" s="23">
        <v>8.4</v>
      </c>
      <c r="X32" s="112"/>
      <c r="Y32" s="45">
        <f>V32+W32-X32</f>
        <v>11.3</v>
      </c>
      <c r="Z32" s="44"/>
      <c r="AA32" s="23"/>
      <c r="AB32" s="112"/>
      <c r="AC32" s="45"/>
      <c r="AD32" s="41">
        <f t="shared" si="6"/>
        <v>25.8</v>
      </c>
    </row>
    <row r="33" spans="1:30" ht="15.75">
      <c r="A33" s="73">
        <v>26</v>
      </c>
      <c r="B33" s="71" t="s">
        <v>45</v>
      </c>
      <c r="C33" s="88" t="s">
        <v>46</v>
      </c>
      <c r="D33" s="89">
        <v>1997</v>
      </c>
      <c r="E33" s="85" t="s">
        <v>42</v>
      </c>
      <c r="F33" s="47"/>
      <c r="G33" s="23"/>
      <c r="H33" s="112"/>
      <c r="I33" s="45"/>
      <c r="J33" s="47"/>
      <c r="K33" s="23"/>
      <c r="L33" s="112"/>
      <c r="M33" s="45"/>
      <c r="N33" s="44">
        <v>1.7</v>
      </c>
      <c r="O33" s="23">
        <v>7.95</v>
      </c>
      <c r="P33" s="112">
        <v>4</v>
      </c>
      <c r="Q33" s="45">
        <f>N33+O33-P33</f>
        <v>5.65</v>
      </c>
      <c r="R33" s="44">
        <v>2.8</v>
      </c>
      <c r="S33" s="23">
        <v>7.6</v>
      </c>
      <c r="T33" s="112"/>
      <c r="U33" s="45">
        <f>R33+S33-T33</f>
        <v>10.399999999999999</v>
      </c>
      <c r="V33" s="47"/>
      <c r="W33" s="23"/>
      <c r="X33" s="112"/>
      <c r="Y33" s="45"/>
      <c r="Z33" s="44">
        <v>2.4</v>
      </c>
      <c r="AA33" s="23">
        <v>7.35</v>
      </c>
      <c r="AB33" s="112"/>
      <c r="AC33" s="45">
        <f>Z33+AA33-AB33</f>
        <v>9.75</v>
      </c>
      <c r="AD33" s="41">
        <f t="shared" si="6"/>
        <v>25.799999999999997</v>
      </c>
    </row>
    <row r="34" spans="1:30" ht="15.75">
      <c r="A34" s="73">
        <v>27</v>
      </c>
      <c r="B34" s="87" t="s">
        <v>15</v>
      </c>
      <c r="C34" s="92" t="s">
        <v>16</v>
      </c>
      <c r="D34" s="93">
        <v>1987</v>
      </c>
      <c r="E34" s="86" t="s">
        <v>4</v>
      </c>
      <c r="F34" s="47"/>
      <c r="G34" s="23"/>
      <c r="H34" s="112"/>
      <c r="I34" s="45">
        <f>F34+G34-H34</f>
        <v>0</v>
      </c>
      <c r="J34" s="47">
        <v>3.9</v>
      </c>
      <c r="K34" s="23">
        <v>8.65</v>
      </c>
      <c r="L34" s="112"/>
      <c r="M34" s="45">
        <f>J34+K34-L34</f>
        <v>12.55</v>
      </c>
      <c r="N34" s="44">
        <v>3.7</v>
      </c>
      <c r="O34" s="23">
        <v>7.1</v>
      </c>
      <c r="P34" s="112"/>
      <c r="Q34" s="45">
        <f>N34+O34-P34</f>
        <v>10.8</v>
      </c>
      <c r="R34" s="44"/>
      <c r="S34" s="23"/>
      <c r="T34" s="112"/>
      <c r="U34" s="45">
        <f>R34+S34-T34</f>
        <v>0</v>
      </c>
      <c r="V34" s="47"/>
      <c r="W34" s="23"/>
      <c r="X34" s="112"/>
      <c r="Y34" s="45"/>
      <c r="Z34" s="44"/>
      <c r="AA34" s="23"/>
      <c r="AB34" s="112"/>
      <c r="AC34" s="45"/>
      <c r="AD34" s="41">
        <f t="shared" si="6"/>
        <v>23.35</v>
      </c>
    </row>
    <row r="35" spans="1:30" ht="15.75">
      <c r="A35" s="73">
        <v>28</v>
      </c>
      <c r="B35" s="71" t="s">
        <v>30</v>
      </c>
      <c r="C35" s="105" t="s">
        <v>31</v>
      </c>
      <c r="D35" s="89">
        <v>2000</v>
      </c>
      <c r="E35" s="85" t="s">
        <v>18</v>
      </c>
      <c r="F35" s="47">
        <v>3.7</v>
      </c>
      <c r="G35" s="23">
        <v>7.8</v>
      </c>
      <c r="H35" s="112"/>
      <c r="I35" s="45">
        <f>F35+G35-H35</f>
        <v>11.5</v>
      </c>
      <c r="J35" s="47"/>
      <c r="K35" s="23"/>
      <c r="L35" s="112"/>
      <c r="M35" s="45"/>
      <c r="N35" s="44"/>
      <c r="O35" s="23"/>
      <c r="P35" s="112"/>
      <c r="Q35" s="45"/>
      <c r="R35" s="44">
        <v>2</v>
      </c>
      <c r="S35" s="23">
        <v>9.35</v>
      </c>
      <c r="T35" s="112"/>
      <c r="U35" s="45">
        <f>R35+S35-T35</f>
        <v>11.35</v>
      </c>
      <c r="V35" s="47"/>
      <c r="W35" s="23"/>
      <c r="X35" s="112"/>
      <c r="Y35" s="45"/>
      <c r="Z35" s="44"/>
      <c r="AA35" s="23"/>
      <c r="AB35" s="112"/>
      <c r="AC35" s="45"/>
      <c r="AD35" s="41">
        <f t="shared" si="6"/>
        <v>22.85</v>
      </c>
    </row>
    <row r="36" spans="1:30" ht="15.75">
      <c r="A36" s="73">
        <v>29</v>
      </c>
      <c r="B36" s="71" t="s">
        <v>37</v>
      </c>
      <c r="C36" s="88" t="s">
        <v>6</v>
      </c>
      <c r="D36" s="89">
        <v>1985</v>
      </c>
      <c r="E36" s="85" t="s">
        <v>33</v>
      </c>
      <c r="F36" s="47"/>
      <c r="G36" s="23"/>
      <c r="H36" s="112"/>
      <c r="I36" s="45">
        <f>F36+G36-H36</f>
        <v>0</v>
      </c>
      <c r="J36" s="47">
        <v>3.3</v>
      </c>
      <c r="K36" s="23">
        <v>6.85</v>
      </c>
      <c r="L36" s="112"/>
      <c r="M36" s="45">
        <f>J36+K36-L36</f>
        <v>10.149999999999999</v>
      </c>
      <c r="N36" s="44"/>
      <c r="O36" s="23"/>
      <c r="P36" s="112"/>
      <c r="Q36" s="45"/>
      <c r="R36" s="44">
        <v>2</v>
      </c>
      <c r="S36" s="23">
        <v>9.2</v>
      </c>
      <c r="T36" s="112"/>
      <c r="U36" s="45">
        <f>R36+S36-T36</f>
        <v>11.2</v>
      </c>
      <c r="V36" s="47"/>
      <c r="W36" s="23"/>
      <c r="X36" s="112"/>
      <c r="Y36" s="45"/>
      <c r="Z36" s="44"/>
      <c r="AA36" s="23"/>
      <c r="AB36" s="112"/>
      <c r="AC36" s="45"/>
      <c r="AD36" s="41">
        <f t="shared" si="6"/>
        <v>21.349999999999998</v>
      </c>
    </row>
    <row r="37" spans="1:30" ht="15.75">
      <c r="A37" s="73">
        <v>30</v>
      </c>
      <c r="B37" s="87" t="s">
        <v>57</v>
      </c>
      <c r="C37" s="92" t="s">
        <v>58</v>
      </c>
      <c r="D37" s="93">
        <v>1977</v>
      </c>
      <c r="E37" s="86" t="s">
        <v>53</v>
      </c>
      <c r="F37" s="47">
        <v>2.4</v>
      </c>
      <c r="G37" s="23">
        <v>7</v>
      </c>
      <c r="H37" s="112"/>
      <c r="I37" s="45">
        <f>F37+G37-H37</f>
        <v>9.4</v>
      </c>
      <c r="J37" s="47"/>
      <c r="K37" s="23"/>
      <c r="L37" s="112"/>
      <c r="M37" s="45"/>
      <c r="N37" s="44"/>
      <c r="O37" s="23"/>
      <c r="P37" s="112"/>
      <c r="Q37" s="45"/>
      <c r="R37" s="44">
        <v>2</v>
      </c>
      <c r="S37" s="23">
        <v>8.75</v>
      </c>
      <c r="T37" s="112"/>
      <c r="U37" s="45">
        <f>R37+S37-T37</f>
        <v>10.75</v>
      </c>
      <c r="V37" s="47"/>
      <c r="W37" s="23"/>
      <c r="X37" s="112"/>
      <c r="Y37" s="45"/>
      <c r="Z37" s="44"/>
      <c r="AA37" s="23"/>
      <c r="AB37" s="112"/>
      <c r="AC37" s="45"/>
      <c r="AD37" s="41">
        <f t="shared" si="6"/>
        <v>20.15</v>
      </c>
    </row>
    <row r="38" spans="1:30" ht="15.75">
      <c r="A38" s="73">
        <v>31</v>
      </c>
      <c r="B38" s="71" t="s">
        <v>70</v>
      </c>
      <c r="C38" s="90" t="s">
        <v>71</v>
      </c>
      <c r="D38" s="91">
        <v>1996</v>
      </c>
      <c r="E38" s="85" t="s">
        <v>64</v>
      </c>
      <c r="F38" s="47"/>
      <c r="G38" s="23"/>
      <c r="H38" s="112"/>
      <c r="I38" s="45"/>
      <c r="J38" s="47">
        <v>2.3</v>
      </c>
      <c r="K38" s="23">
        <v>5.5</v>
      </c>
      <c r="L38" s="112"/>
      <c r="M38" s="45">
        <f>J38+K38-L38</f>
        <v>7.8</v>
      </c>
      <c r="N38" s="44">
        <v>2</v>
      </c>
      <c r="O38" s="23">
        <v>7.7</v>
      </c>
      <c r="P38" s="112"/>
      <c r="Q38" s="45">
        <f>N38+O38-P38</f>
        <v>9.7</v>
      </c>
      <c r="R38" s="44"/>
      <c r="S38" s="23"/>
      <c r="T38" s="112"/>
      <c r="U38" s="45"/>
      <c r="V38" s="47"/>
      <c r="W38" s="23"/>
      <c r="X38" s="112"/>
      <c r="Y38" s="45"/>
      <c r="Z38" s="44"/>
      <c r="AA38" s="23"/>
      <c r="AB38" s="112"/>
      <c r="AC38" s="45"/>
      <c r="AD38" s="41">
        <f t="shared" si="6"/>
        <v>17.5</v>
      </c>
    </row>
    <row r="39" spans="1:30" ht="15.75">
      <c r="A39" s="73">
        <v>32</v>
      </c>
      <c r="B39" s="87" t="s">
        <v>9</v>
      </c>
      <c r="C39" s="92" t="s">
        <v>10</v>
      </c>
      <c r="D39" s="93">
        <v>1969</v>
      </c>
      <c r="E39" s="86" t="s">
        <v>4</v>
      </c>
      <c r="F39" s="47"/>
      <c r="G39" s="23"/>
      <c r="H39" s="112"/>
      <c r="I39" s="45"/>
      <c r="J39" s="47"/>
      <c r="K39" s="23"/>
      <c r="L39" s="112"/>
      <c r="M39" s="45"/>
      <c r="N39" s="44"/>
      <c r="O39" s="23"/>
      <c r="P39" s="112"/>
      <c r="Q39" s="45"/>
      <c r="R39" s="44"/>
      <c r="S39" s="23"/>
      <c r="T39" s="112"/>
      <c r="U39" s="45"/>
      <c r="V39" s="47"/>
      <c r="W39" s="23"/>
      <c r="X39" s="112"/>
      <c r="Y39" s="45"/>
      <c r="Z39" s="44">
        <v>3.4</v>
      </c>
      <c r="AA39" s="23">
        <v>8.75</v>
      </c>
      <c r="AB39" s="112"/>
      <c r="AC39" s="45">
        <f>Z39+AA39-AB39</f>
        <v>12.15</v>
      </c>
      <c r="AD39" s="41">
        <f t="shared" si="6"/>
        <v>12.15</v>
      </c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9">
      <selection activeCell="R13" sqref="R13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11.125" style="1" customWidth="1"/>
    <col min="4" max="4" width="5.25390625" style="2" customWidth="1"/>
    <col min="5" max="7" width="8.625" style="2" customWidth="1"/>
    <col min="8" max="8" width="9.125" style="2" customWidth="1"/>
    <col min="9" max="10" width="8.625" style="2" customWidth="1"/>
    <col min="11" max="11" width="10.375" style="5" customWidth="1"/>
    <col min="12" max="12" width="2.25390625" style="108" customWidth="1"/>
    <col min="13" max="15" width="9.125" style="1" customWidth="1"/>
    <col min="16" max="16" width="2.25390625" style="108" customWidth="1"/>
    <col min="17" max="19" width="9.125" style="1" customWidth="1"/>
    <col min="20" max="20" width="2.25390625" style="108" customWidth="1"/>
    <col min="21" max="23" width="9.125" style="1" customWidth="1"/>
    <col min="24" max="24" width="2.375" style="108" customWidth="1"/>
    <col min="25" max="27" width="9.125" style="1" customWidth="1"/>
    <col min="28" max="28" width="2.25390625" style="108" customWidth="1"/>
    <col min="29" max="16384" width="9.125" style="1" customWidth="1"/>
  </cols>
  <sheetData>
    <row r="1" spans="1:11" ht="27" customHeight="1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6.75" customHeight="1">
      <c r="A2" s="4"/>
      <c r="D2" s="1"/>
      <c r="K2" s="120"/>
    </row>
    <row r="3" spans="1:11" ht="18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0.25">
      <c r="A4" s="24"/>
      <c r="B4" s="24"/>
      <c r="C4" s="24"/>
      <c r="D4" s="24"/>
      <c r="E4" s="24"/>
      <c r="F4" s="24"/>
      <c r="G4" s="24"/>
      <c r="H4" s="10"/>
      <c r="I4" s="24"/>
      <c r="J4" s="24"/>
      <c r="K4" s="24"/>
    </row>
    <row r="5" spans="1:11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8" ht="29.25" customHeight="1">
      <c r="A7" s="9"/>
      <c r="C7" s="2"/>
      <c r="H7" s="1"/>
      <c r="K7" s="8" t="s">
        <v>2</v>
      </c>
      <c r="L7" s="113"/>
      <c r="P7" s="113"/>
      <c r="T7" s="113"/>
      <c r="X7" s="113"/>
      <c r="AB7" s="113"/>
    </row>
    <row r="8" spans="1:28" ht="17.25" customHeight="1">
      <c r="A8" s="9"/>
      <c r="C8" s="7"/>
      <c r="D8" s="12"/>
      <c r="K8" s="15"/>
      <c r="L8" s="114"/>
      <c r="P8" s="113"/>
      <c r="T8" s="113"/>
      <c r="X8" s="113"/>
      <c r="AB8" s="113"/>
    </row>
    <row r="9" spans="1:28" ht="17.25" customHeight="1">
      <c r="A9" s="120" t="s">
        <v>3</v>
      </c>
      <c r="B9" s="66" t="s">
        <v>82</v>
      </c>
      <c r="C9" s="59"/>
      <c r="D9" s="60"/>
      <c r="E9" s="57"/>
      <c r="F9" s="57"/>
      <c r="G9" s="57"/>
      <c r="H9" s="57"/>
      <c r="I9" s="57"/>
      <c r="J9" s="57"/>
      <c r="K9" s="15"/>
      <c r="L9" s="114"/>
      <c r="P9" s="113"/>
      <c r="T9" s="113"/>
      <c r="X9" s="113"/>
      <c r="AB9" s="113"/>
    </row>
    <row r="10" spans="1:28" ht="17.25" customHeight="1">
      <c r="A10" s="120"/>
      <c r="B10" s="67" t="s">
        <v>83</v>
      </c>
      <c r="C10" s="53" t="s">
        <v>46</v>
      </c>
      <c r="D10" s="54">
        <v>2001</v>
      </c>
      <c r="E10" s="50">
        <v>12.55</v>
      </c>
      <c r="F10" s="14">
        <v>11.55</v>
      </c>
      <c r="G10" s="14">
        <v>10.8</v>
      </c>
      <c r="H10" s="14">
        <v>13.55</v>
      </c>
      <c r="I10" s="14">
        <v>12.75</v>
      </c>
      <c r="J10" s="14">
        <v>11.55</v>
      </c>
      <c r="K10" s="15"/>
      <c r="L10" s="114"/>
      <c r="P10" s="113"/>
      <c r="T10" s="113"/>
      <c r="X10" s="113"/>
      <c r="AB10" s="113"/>
    </row>
    <row r="11" spans="1:28" ht="17.25" customHeight="1">
      <c r="A11" s="120"/>
      <c r="B11" s="67" t="s">
        <v>84</v>
      </c>
      <c r="C11" s="53" t="s">
        <v>6</v>
      </c>
      <c r="D11" s="54">
        <v>2001</v>
      </c>
      <c r="E11" s="50">
        <v>12.3</v>
      </c>
      <c r="F11" s="14">
        <v>10.95</v>
      </c>
      <c r="G11" s="14">
        <v>11</v>
      </c>
      <c r="H11" s="14">
        <v>10.8</v>
      </c>
      <c r="I11" s="14">
        <v>12</v>
      </c>
      <c r="J11" s="14">
        <v>11.15</v>
      </c>
      <c r="K11" s="15"/>
      <c r="L11" s="114"/>
      <c r="T11" s="113"/>
      <c r="X11" s="113"/>
      <c r="AB11" s="113"/>
    </row>
    <row r="12" spans="1:28" ht="17.25" customHeight="1">
      <c r="A12" s="120"/>
      <c r="B12" s="67" t="s">
        <v>85</v>
      </c>
      <c r="C12" s="53" t="s">
        <v>86</v>
      </c>
      <c r="D12" s="54">
        <v>2004</v>
      </c>
      <c r="E12" s="50">
        <v>11.3</v>
      </c>
      <c r="F12" s="14">
        <v>10.85</v>
      </c>
      <c r="G12" s="14">
        <v>10.6</v>
      </c>
      <c r="H12" s="14">
        <v>11.1</v>
      </c>
      <c r="I12" s="14">
        <v>12.15</v>
      </c>
      <c r="J12" s="14">
        <v>10.15</v>
      </c>
      <c r="K12" s="15"/>
      <c r="L12" s="114"/>
      <c r="T12" s="113"/>
      <c r="X12" s="113"/>
      <c r="AB12" s="113"/>
    </row>
    <row r="13" spans="1:28" ht="17.25" customHeight="1">
      <c r="A13" s="120"/>
      <c r="B13" s="67" t="s">
        <v>87</v>
      </c>
      <c r="C13" s="53" t="s">
        <v>14</v>
      </c>
      <c r="D13" s="54">
        <v>2004</v>
      </c>
      <c r="E13" s="50">
        <v>12.65</v>
      </c>
      <c r="F13" s="14">
        <v>9.75</v>
      </c>
      <c r="G13" s="14">
        <v>10.55</v>
      </c>
      <c r="H13" s="14">
        <v>11.2</v>
      </c>
      <c r="I13" s="14">
        <v>11.45</v>
      </c>
      <c r="J13" s="14">
        <v>4.8</v>
      </c>
      <c r="K13" s="15"/>
      <c r="L13" s="114"/>
      <c r="T13" s="113"/>
      <c r="X13" s="113"/>
      <c r="AB13" s="113"/>
    </row>
    <row r="14" spans="1:16" ht="18">
      <c r="A14" s="120"/>
      <c r="B14" s="3"/>
      <c r="C14" s="48"/>
      <c r="D14" s="49"/>
      <c r="E14" s="22">
        <f aca="true" t="shared" si="0" ref="E14:J14">IF(SUM(E10:E13)&gt;0,LARGE(E10:E13,1)+LARGE(E10:E13,2)+LARGE(E10:E13,3))</f>
        <v>37.5</v>
      </c>
      <c r="F14" s="22">
        <f t="shared" si="0"/>
        <v>33.35</v>
      </c>
      <c r="G14" s="22">
        <f t="shared" si="0"/>
        <v>32.4</v>
      </c>
      <c r="H14" s="119">
        <f t="shared" si="0"/>
        <v>35.85</v>
      </c>
      <c r="I14" s="22">
        <f t="shared" si="0"/>
        <v>36.9</v>
      </c>
      <c r="J14" s="22">
        <f t="shared" si="0"/>
        <v>32.85</v>
      </c>
      <c r="K14" s="6">
        <f>SUM(E14:J14)</f>
        <v>208.85</v>
      </c>
      <c r="L14" s="114"/>
      <c r="N14" s="58"/>
      <c r="O14" s="58"/>
      <c r="P14" s="115"/>
    </row>
    <row r="15" spans="1:16" ht="18">
      <c r="A15" s="120" t="s">
        <v>17</v>
      </c>
      <c r="B15" s="66" t="s">
        <v>88</v>
      </c>
      <c r="C15" s="59"/>
      <c r="D15" s="60"/>
      <c r="E15" s="57"/>
      <c r="F15" s="57"/>
      <c r="G15" s="57"/>
      <c r="H15" s="57"/>
      <c r="I15" s="57"/>
      <c r="J15" s="57"/>
      <c r="K15" s="15"/>
      <c r="L15" s="114"/>
      <c r="N15" s="58"/>
      <c r="O15" s="58"/>
      <c r="P15" s="115"/>
    </row>
    <row r="16" spans="1:12" ht="18">
      <c r="A16" s="120"/>
      <c r="B16" s="67" t="s">
        <v>89</v>
      </c>
      <c r="C16" s="53" t="s">
        <v>31</v>
      </c>
      <c r="D16" s="54">
        <v>2001</v>
      </c>
      <c r="E16" s="14">
        <v>12.5</v>
      </c>
      <c r="F16" s="14">
        <v>11.6</v>
      </c>
      <c r="G16" s="14">
        <v>10.5</v>
      </c>
      <c r="H16" s="14">
        <v>11.6</v>
      </c>
      <c r="I16" s="14">
        <v>12.45</v>
      </c>
      <c r="J16" s="14">
        <v>11.1</v>
      </c>
      <c r="K16" s="15"/>
      <c r="L16" s="114"/>
    </row>
    <row r="17" spans="1:12" ht="18">
      <c r="A17" s="120"/>
      <c r="B17" s="67" t="s">
        <v>90</v>
      </c>
      <c r="C17" s="53" t="s">
        <v>91</v>
      </c>
      <c r="D17" s="54">
        <v>2002</v>
      </c>
      <c r="E17" s="14">
        <v>12.7</v>
      </c>
      <c r="F17" s="14">
        <v>8.4</v>
      </c>
      <c r="G17" s="14">
        <v>12.45</v>
      </c>
      <c r="H17" s="14">
        <v>11.3</v>
      </c>
      <c r="I17" s="14">
        <v>11.8</v>
      </c>
      <c r="J17" s="14">
        <v>12</v>
      </c>
      <c r="K17" s="15"/>
      <c r="L17" s="114"/>
    </row>
    <row r="18" spans="1:12" ht="18">
      <c r="A18" s="120"/>
      <c r="B18" s="67" t="s">
        <v>92</v>
      </c>
      <c r="C18" s="53" t="s">
        <v>58</v>
      </c>
      <c r="D18" s="54">
        <v>2001</v>
      </c>
      <c r="E18" s="14"/>
      <c r="F18" s="14">
        <v>9.7</v>
      </c>
      <c r="G18" s="14">
        <v>10.7</v>
      </c>
      <c r="H18" s="14">
        <v>11.1</v>
      </c>
      <c r="I18" s="14">
        <v>11.75</v>
      </c>
      <c r="J18" s="14">
        <v>10.9</v>
      </c>
      <c r="K18" s="15"/>
      <c r="L18" s="114"/>
    </row>
    <row r="19" spans="1:12" ht="18">
      <c r="A19" s="120"/>
      <c r="B19" s="67" t="s">
        <v>93</v>
      </c>
      <c r="C19" s="81" t="s">
        <v>23</v>
      </c>
      <c r="D19" s="84">
        <v>2004</v>
      </c>
      <c r="E19" s="14">
        <v>11.6</v>
      </c>
      <c r="F19" s="14"/>
      <c r="G19" s="14">
        <v>11</v>
      </c>
      <c r="H19" s="14">
        <v>11.7</v>
      </c>
      <c r="I19" s="14"/>
      <c r="J19" s="14">
        <v>6.05</v>
      </c>
      <c r="K19" s="15"/>
      <c r="L19" s="114"/>
    </row>
    <row r="20" spans="1:12" ht="18">
      <c r="A20" s="120"/>
      <c r="B20" s="67" t="s">
        <v>30</v>
      </c>
      <c r="C20" s="53" t="s">
        <v>94</v>
      </c>
      <c r="D20" s="54">
        <v>2003</v>
      </c>
      <c r="E20" s="14">
        <v>6.2</v>
      </c>
      <c r="F20" s="14">
        <v>9.15</v>
      </c>
      <c r="G20" s="14"/>
      <c r="H20" s="14"/>
      <c r="I20" s="14">
        <v>7.8</v>
      </c>
      <c r="J20" s="14"/>
      <c r="K20" s="15"/>
      <c r="L20" s="114"/>
    </row>
    <row r="21" spans="1:12" ht="18">
      <c r="A21" s="120"/>
      <c r="B21" s="3"/>
      <c r="C21" s="48"/>
      <c r="D21" s="49"/>
      <c r="E21" s="22">
        <f aca="true" t="shared" si="1" ref="E21:J21">IF(SUM(E16:E20)&gt;0,LARGE(E16:E20,1)+LARGE(E16:E20,2)+LARGE(E16:E20,3))</f>
        <v>36.8</v>
      </c>
      <c r="F21" s="22">
        <f t="shared" si="1"/>
        <v>30.449999999999996</v>
      </c>
      <c r="G21" s="22">
        <f t="shared" si="1"/>
        <v>34.15</v>
      </c>
      <c r="H21" s="119">
        <f t="shared" si="1"/>
        <v>34.599999999999994</v>
      </c>
      <c r="I21" s="22">
        <f t="shared" si="1"/>
        <v>36</v>
      </c>
      <c r="J21" s="22">
        <f t="shared" si="1"/>
        <v>34</v>
      </c>
      <c r="K21" s="6">
        <f>SUM(E21:J21)</f>
        <v>206</v>
      </c>
      <c r="L21" s="114"/>
    </row>
    <row r="22" spans="1:16" ht="18">
      <c r="A22" s="120" t="s">
        <v>32</v>
      </c>
      <c r="B22" s="66" t="s">
        <v>42</v>
      </c>
      <c r="C22" s="59"/>
      <c r="D22" s="60"/>
      <c r="E22" s="57"/>
      <c r="F22" s="57"/>
      <c r="G22" s="57"/>
      <c r="H22" s="57"/>
      <c r="I22" s="57"/>
      <c r="J22" s="57"/>
      <c r="K22" s="15"/>
      <c r="L22" s="114"/>
      <c r="N22" s="58"/>
      <c r="O22" s="58"/>
      <c r="P22" s="115"/>
    </row>
    <row r="23" spans="1:16" ht="18">
      <c r="A23" s="120"/>
      <c r="B23" s="67" t="s">
        <v>95</v>
      </c>
      <c r="C23" s="53" t="s">
        <v>96</v>
      </c>
      <c r="D23" s="54">
        <v>2002</v>
      </c>
      <c r="E23" s="50">
        <v>10.4</v>
      </c>
      <c r="F23" s="14">
        <v>10.4</v>
      </c>
      <c r="G23" s="14">
        <v>9.7</v>
      </c>
      <c r="H23" s="14">
        <v>10.1</v>
      </c>
      <c r="I23" s="14">
        <v>10.5</v>
      </c>
      <c r="J23" s="14">
        <v>9.3</v>
      </c>
      <c r="K23" s="15"/>
      <c r="L23" s="114"/>
      <c r="N23" s="58"/>
      <c r="O23" s="58"/>
      <c r="P23" s="115"/>
    </row>
    <row r="24" spans="1:16" ht="18">
      <c r="A24" s="120"/>
      <c r="B24" s="67" t="s">
        <v>97</v>
      </c>
      <c r="C24" s="53" t="s">
        <v>98</v>
      </c>
      <c r="D24" s="54">
        <v>2001</v>
      </c>
      <c r="E24" s="50">
        <v>11.4</v>
      </c>
      <c r="F24" s="14">
        <v>8.15</v>
      </c>
      <c r="G24" s="14">
        <v>10.75</v>
      </c>
      <c r="H24" s="14">
        <v>12.4</v>
      </c>
      <c r="I24" s="14">
        <v>11.95</v>
      </c>
      <c r="J24" s="14">
        <v>11</v>
      </c>
      <c r="K24" s="15"/>
      <c r="L24" s="114"/>
      <c r="N24" s="58"/>
      <c r="O24" s="58"/>
      <c r="P24" s="115"/>
    </row>
    <row r="25" spans="1:16" ht="18">
      <c r="A25" s="120"/>
      <c r="B25" s="67" t="s">
        <v>65</v>
      </c>
      <c r="C25" s="53" t="s">
        <v>29</v>
      </c>
      <c r="D25" s="54">
        <v>2001</v>
      </c>
      <c r="E25" s="50">
        <v>11</v>
      </c>
      <c r="F25" s="14"/>
      <c r="G25" s="14">
        <v>10.05</v>
      </c>
      <c r="H25" s="14">
        <v>11.95</v>
      </c>
      <c r="I25" s="14">
        <v>11.2</v>
      </c>
      <c r="J25" s="14">
        <v>10.75</v>
      </c>
      <c r="K25" s="15"/>
      <c r="L25" s="114"/>
      <c r="N25" s="58"/>
      <c r="O25" s="58"/>
      <c r="P25" s="115"/>
    </row>
    <row r="26" spans="1:12" ht="18">
      <c r="A26" s="120"/>
      <c r="B26" s="67" t="s">
        <v>99</v>
      </c>
      <c r="C26" s="53" t="s">
        <v>100</v>
      </c>
      <c r="D26" s="54">
        <v>2002</v>
      </c>
      <c r="E26" s="50">
        <v>10.55</v>
      </c>
      <c r="F26" s="14">
        <v>8.8</v>
      </c>
      <c r="G26" s="14">
        <v>5.1</v>
      </c>
      <c r="H26" s="14"/>
      <c r="I26" s="14">
        <v>11.45</v>
      </c>
      <c r="J26" s="14">
        <v>9.3</v>
      </c>
      <c r="K26" s="15"/>
      <c r="L26" s="114"/>
    </row>
    <row r="27" spans="1:12" ht="18">
      <c r="A27" s="120"/>
      <c r="B27" s="67" t="s">
        <v>101</v>
      </c>
      <c r="C27" s="53" t="s">
        <v>102</v>
      </c>
      <c r="D27" s="54">
        <v>2001</v>
      </c>
      <c r="E27" s="50"/>
      <c r="F27" s="14">
        <v>8.6</v>
      </c>
      <c r="G27" s="14"/>
      <c r="H27" s="14">
        <v>11.6</v>
      </c>
      <c r="I27" s="14"/>
      <c r="J27" s="14"/>
      <c r="K27" s="15"/>
      <c r="L27" s="114"/>
    </row>
    <row r="28" spans="1:12" ht="18">
      <c r="A28" s="9"/>
      <c r="B28" s="3"/>
      <c r="C28" s="48"/>
      <c r="D28" s="49"/>
      <c r="E28" s="22">
        <f aca="true" t="shared" si="2" ref="E28:J28">IF(SUM(E23:E27)&gt;0,LARGE(E23:E27,1)+LARGE(E23:E27,2)+LARGE(E23:E27,3))</f>
        <v>32.95</v>
      </c>
      <c r="F28" s="22">
        <f t="shared" si="2"/>
        <v>27.800000000000004</v>
      </c>
      <c r="G28" s="22">
        <f t="shared" si="2"/>
        <v>30.5</v>
      </c>
      <c r="H28" s="119">
        <f t="shared" si="2"/>
        <v>35.95</v>
      </c>
      <c r="I28" s="22">
        <f t="shared" si="2"/>
        <v>34.599999999999994</v>
      </c>
      <c r="J28" s="22">
        <f t="shared" si="2"/>
        <v>31.05</v>
      </c>
      <c r="K28" s="6">
        <f>SUM(E28:J28)</f>
        <v>192.85000000000002</v>
      </c>
      <c r="L28" s="114"/>
    </row>
    <row r="29" spans="1:12" ht="15.75">
      <c r="A29" s="10" t="s">
        <v>41</v>
      </c>
      <c r="B29" s="56" t="s">
        <v>80</v>
      </c>
      <c r="C29" s="59"/>
      <c r="D29" s="60"/>
      <c r="I29" s="55"/>
      <c r="K29" s="15"/>
      <c r="L29" s="114"/>
    </row>
    <row r="30" spans="2:12" ht="15.75">
      <c r="B30" s="61" t="s">
        <v>103</v>
      </c>
      <c r="C30" s="62" t="s">
        <v>6</v>
      </c>
      <c r="D30" s="63">
        <v>2005</v>
      </c>
      <c r="E30" s="50">
        <v>11.8</v>
      </c>
      <c r="F30" s="14">
        <v>10.2</v>
      </c>
      <c r="G30" s="14">
        <v>10.5</v>
      </c>
      <c r="H30" s="14">
        <v>11.2</v>
      </c>
      <c r="I30" s="14">
        <v>12</v>
      </c>
      <c r="J30" s="14">
        <v>9</v>
      </c>
      <c r="K30" s="15"/>
      <c r="L30" s="114"/>
    </row>
    <row r="31" spans="2:16" ht="15.75">
      <c r="B31" s="61" t="s">
        <v>104</v>
      </c>
      <c r="C31" s="62" t="s">
        <v>105</v>
      </c>
      <c r="D31" s="63">
        <v>2002</v>
      </c>
      <c r="E31" s="50">
        <v>11.1</v>
      </c>
      <c r="F31" s="14">
        <v>10.5</v>
      </c>
      <c r="G31" s="14">
        <v>10.8</v>
      </c>
      <c r="H31" s="14">
        <v>11.5</v>
      </c>
      <c r="I31" s="14">
        <v>11.8</v>
      </c>
      <c r="J31" s="14">
        <v>10.75</v>
      </c>
      <c r="K31" s="15"/>
      <c r="L31" s="114"/>
      <c r="N31" s="58"/>
      <c r="O31" s="58"/>
      <c r="P31" s="115"/>
    </row>
    <row r="32" spans="2:12" ht="15.75">
      <c r="B32" s="61" t="s">
        <v>106</v>
      </c>
      <c r="C32" s="62" t="s">
        <v>21</v>
      </c>
      <c r="D32" s="63">
        <v>2003</v>
      </c>
      <c r="E32" s="50">
        <v>11.85</v>
      </c>
      <c r="F32" s="14">
        <v>3.5</v>
      </c>
      <c r="G32" s="14">
        <v>9.05</v>
      </c>
      <c r="H32" s="14">
        <v>10.7</v>
      </c>
      <c r="I32" s="14">
        <v>6.2</v>
      </c>
      <c r="J32" s="14">
        <v>0.6</v>
      </c>
      <c r="K32" s="15"/>
      <c r="L32" s="114"/>
    </row>
    <row r="33" spans="2:12" ht="15.75">
      <c r="B33" s="61" t="s">
        <v>107</v>
      </c>
      <c r="C33" s="62" t="s">
        <v>105</v>
      </c>
      <c r="D33" s="63">
        <v>2006</v>
      </c>
      <c r="E33" s="50">
        <v>12.15</v>
      </c>
      <c r="F33" s="14">
        <v>9.45</v>
      </c>
      <c r="G33" s="14">
        <v>9.8</v>
      </c>
      <c r="H33" s="14">
        <v>11.5</v>
      </c>
      <c r="I33" s="14">
        <v>11.9</v>
      </c>
      <c r="J33" s="14">
        <v>5.8</v>
      </c>
      <c r="K33" s="15"/>
      <c r="L33" s="114"/>
    </row>
    <row r="34" spans="2:12" ht="15.75">
      <c r="B34" s="51"/>
      <c r="C34" s="52"/>
      <c r="D34" s="70"/>
      <c r="E34" s="50"/>
      <c r="F34" s="14"/>
      <c r="G34" s="14"/>
      <c r="H34" s="14"/>
      <c r="I34" s="14"/>
      <c r="J34" s="14"/>
      <c r="K34" s="15"/>
      <c r="L34" s="114"/>
    </row>
    <row r="35" spans="2:12" ht="18">
      <c r="B35" s="3"/>
      <c r="C35" s="48"/>
      <c r="D35" s="49"/>
      <c r="E35" s="22">
        <f aca="true" t="shared" si="3" ref="E35:J35">IF(SUM(E30:E34)&gt;0,LARGE(E30:E34,1)+LARGE(E30:E34,2)+LARGE(E30:E34,3))</f>
        <v>35.8</v>
      </c>
      <c r="F35" s="22">
        <f t="shared" si="3"/>
        <v>30.15</v>
      </c>
      <c r="G35" s="22">
        <f t="shared" si="3"/>
        <v>31.1</v>
      </c>
      <c r="H35" s="119">
        <f t="shared" si="3"/>
        <v>34.2</v>
      </c>
      <c r="I35" s="22">
        <f t="shared" si="3"/>
        <v>35.7</v>
      </c>
      <c r="J35" s="22">
        <f t="shared" si="3"/>
        <v>25.55</v>
      </c>
      <c r="K35" s="6">
        <f>SUM(E35:J35)</f>
        <v>192.5</v>
      </c>
      <c r="L35" s="114"/>
    </row>
    <row r="36" spans="1:12" ht="15.75">
      <c r="A36" s="10" t="s">
        <v>52</v>
      </c>
      <c r="B36" s="66" t="s">
        <v>108</v>
      </c>
      <c r="C36" s="59"/>
      <c r="D36" s="60"/>
      <c r="E36" s="57"/>
      <c r="F36" s="57"/>
      <c r="G36" s="57"/>
      <c r="H36" s="57"/>
      <c r="I36" s="57"/>
      <c r="J36" s="57"/>
      <c r="K36" s="15"/>
      <c r="L36" s="114"/>
    </row>
    <row r="37" spans="2:12" ht="15.75">
      <c r="B37" s="67" t="s">
        <v>109</v>
      </c>
      <c r="C37" s="53" t="s">
        <v>58</v>
      </c>
      <c r="D37" s="54">
        <v>2001</v>
      </c>
      <c r="E37" s="50">
        <v>10.65</v>
      </c>
      <c r="F37" s="14">
        <v>8.4</v>
      </c>
      <c r="G37" s="14">
        <v>9.7</v>
      </c>
      <c r="H37" s="14">
        <v>11.5</v>
      </c>
      <c r="I37" s="14">
        <v>10.95</v>
      </c>
      <c r="J37" s="14">
        <v>10</v>
      </c>
      <c r="K37" s="15"/>
      <c r="L37" s="114"/>
    </row>
    <row r="38" spans="2:16" ht="15.75">
      <c r="B38" s="67" t="s">
        <v>110</v>
      </c>
      <c r="C38" s="53" t="s">
        <v>111</v>
      </c>
      <c r="D38" s="54">
        <v>2004</v>
      </c>
      <c r="E38" s="50">
        <v>10.7</v>
      </c>
      <c r="F38" s="14"/>
      <c r="G38" s="14">
        <v>9.8</v>
      </c>
      <c r="H38" s="14">
        <v>11.7</v>
      </c>
      <c r="I38" s="14"/>
      <c r="J38" s="14"/>
      <c r="K38" s="15"/>
      <c r="L38" s="114"/>
      <c r="N38" s="58"/>
      <c r="O38" s="58"/>
      <c r="P38" s="115"/>
    </row>
    <row r="39" spans="2:16" ht="15.75">
      <c r="B39" s="67" t="s">
        <v>112</v>
      </c>
      <c r="C39" s="53" t="s">
        <v>113</v>
      </c>
      <c r="D39" s="54">
        <v>2001</v>
      </c>
      <c r="E39" s="50">
        <v>11.45</v>
      </c>
      <c r="F39" s="14">
        <v>10.45</v>
      </c>
      <c r="G39" s="14">
        <v>10.3</v>
      </c>
      <c r="H39" s="14">
        <v>11.95</v>
      </c>
      <c r="I39" s="14">
        <v>9.95</v>
      </c>
      <c r="J39" s="14">
        <v>9.4</v>
      </c>
      <c r="K39" s="15"/>
      <c r="L39" s="114"/>
      <c r="N39" s="58"/>
      <c r="O39" s="58"/>
      <c r="P39" s="115"/>
    </row>
    <row r="40" spans="2:16" ht="15.75">
      <c r="B40" s="67" t="s">
        <v>114</v>
      </c>
      <c r="C40" s="53" t="s">
        <v>115</v>
      </c>
      <c r="D40" s="54">
        <v>2002</v>
      </c>
      <c r="E40" s="50"/>
      <c r="F40" s="14">
        <v>4.35</v>
      </c>
      <c r="G40" s="14"/>
      <c r="H40" s="14"/>
      <c r="I40" s="14">
        <v>10.05</v>
      </c>
      <c r="J40" s="14">
        <v>9.5</v>
      </c>
      <c r="K40" s="15"/>
      <c r="L40" s="114"/>
      <c r="N40" s="58"/>
      <c r="O40" s="58"/>
      <c r="P40" s="115"/>
    </row>
    <row r="41" spans="2:16" ht="15.75">
      <c r="B41" s="67" t="s">
        <v>116</v>
      </c>
      <c r="C41" s="53" t="s">
        <v>40</v>
      </c>
      <c r="D41" s="54">
        <v>2002</v>
      </c>
      <c r="E41" s="50">
        <v>10.95</v>
      </c>
      <c r="F41" s="14">
        <v>10.5</v>
      </c>
      <c r="G41" s="14">
        <v>10</v>
      </c>
      <c r="H41" s="14">
        <v>11.5</v>
      </c>
      <c r="I41" s="14">
        <v>10.7</v>
      </c>
      <c r="J41" s="14"/>
      <c r="K41" s="15"/>
      <c r="L41" s="114"/>
      <c r="N41" s="58"/>
      <c r="O41" s="58"/>
      <c r="P41" s="115"/>
    </row>
    <row r="42" spans="2:16" ht="18">
      <c r="B42" s="3"/>
      <c r="C42" s="48"/>
      <c r="D42" s="49"/>
      <c r="E42" s="22">
        <f aca="true" t="shared" si="4" ref="E42:J42">IF(SUM(E37:E41)&gt;0,LARGE(E37:E41,1)+LARGE(E37:E41,2)+LARGE(E37:E41,3))</f>
        <v>33.099999999999994</v>
      </c>
      <c r="F42" s="22">
        <f t="shared" si="4"/>
        <v>29.35</v>
      </c>
      <c r="G42" s="22">
        <f t="shared" si="4"/>
        <v>30.1</v>
      </c>
      <c r="H42" s="119">
        <f t="shared" si="4"/>
        <v>35.15</v>
      </c>
      <c r="I42" s="22">
        <f t="shared" si="4"/>
        <v>31.7</v>
      </c>
      <c r="J42" s="22">
        <f t="shared" si="4"/>
        <v>28.9</v>
      </c>
      <c r="K42" s="6">
        <f>SUM(E42:J42)</f>
        <v>188.29999999999998</v>
      </c>
      <c r="L42" s="114"/>
      <c r="N42" s="58"/>
      <c r="O42" s="58"/>
      <c r="P42" s="115"/>
    </row>
    <row r="43" spans="14:16" ht="18">
      <c r="N43" s="58"/>
      <c r="O43" s="58"/>
      <c r="P43" s="115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0"/>
  <sheetViews>
    <sheetView zoomScale="90" zoomScaleNormal="90" zoomScalePageLayoutView="0" workbookViewId="0" topLeftCell="A7">
      <selection activeCell="O36" sqref="O36"/>
    </sheetView>
  </sheetViews>
  <sheetFormatPr defaultColWidth="9.00390625" defaultRowHeight="12.75"/>
  <cols>
    <col min="1" max="1" width="2.625" style="12" customWidth="1"/>
    <col min="2" max="2" width="10.625" style="7" customWidth="1"/>
    <col min="3" max="3" width="8.375" style="26" customWidth="1"/>
    <col min="4" max="4" width="3.25390625" style="26" customWidth="1"/>
    <col min="5" max="5" width="13.125" style="36" customWidth="1"/>
    <col min="6" max="6" width="4.875" style="11" customWidth="1"/>
    <col min="7" max="7" width="4.875" style="12" customWidth="1"/>
    <col min="8" max="8" width="3.00390625" style="109" customWidth="1"/>
    <col min="9" max="9" width="5.75390625" style="12" customWidth="1"/>
    <col min="10" max="10" width="4.625" style="13" customWidth="1"/>
    <col min="11" max="11" width="4.375" style="12" customWidth="1"/>
    <col min="12" max="12" width="2.25390625" style="109" customWidth="1"/>
    <col min="13" max="13" width="5.75390625" style="12" customWidth="1"/>
    <col min="14" max="14" width="4.875" style="13" customWidth="1"/>
    <col min="15" max="15" width="4.875" style="12" customWidth="1"/>
    <col min="16" max="16" width="2.25390625" style="109" customWidth="1"/>
    <col min="17" max="17" width="5.75390625" style="12" customWidth="1"/>
    <col min="18" max="18" width="4.875" style="13" customWidth="1"/>
    <col min="19" max="19" width="4.875" style="2" customWidth="1"/>
    <col min="20" max="20" width="2.25390625" style="108" customWidth="1"/>
    <col min="21" max="21" width="5.75390625" style="1" customWidth="1"/>
    <col min="22" max="23" width="4.875" style="1" customWidth="1"/>
    <col min="24" max="24" width="2.375" style="108" customWidth="1"/>
    <col min="25" max="25" width="5.75390625" style="1" customWidth="1"/>
    <col min="26" max="26" width="4.375" style="1" customWidth="1"/>
    <col min="27" max="27" width="4.625" style="1" customWidth="1"/>
    <col min="28" max="28" width="2.25390625" style="108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19" ht="9" customHeight="1">
      <c r="A2" s="10"/>
      <c r="F2" s="1"/>
      <c r="G2" s="1"/>
      <c r="H2" s="108"/>
      <c r="I2" s="1"/>
      <c r="J2" s="1"/>
      <c r="K2" s="1"/>
      <c r="L2" s="108"/>
      <c r="M2" s="1"/>
      <c r="N2" s="1"/>
      <c r="O2" s="1"/>
      <c r="P2" s="108"/>
      <c r="Q2" s="1"/>
      <c r="R2" s="1"/>
      <c r="S2" s="1"/>
    </row>
    <row r="3" spans="1:30" ht="23.25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19" ht="6.75" customHeight="1">
      <c r="A4" s="120"/>
      <c r="B4" s="12"/>
      <c r="C4" s="27"/>
      <c r="D4" s="27"/>
      <c r="F4" s="120"/>
      <c r="G4" s="120"/>
      <c r="I4" s="120"/>
      <c r="J4" s="120"/>
      <c r="K4" s="120"/>
      <c r="M4" s="1"/>
      <c r="N4" s="1"/>
      <c r="O4" s="1"/>
      <c r="P4" s="108"/>
      <c r="Q4" s="1"/>
      <c r="R4" s="1"/>
      <c r="S4" s="1"/>
    </row>
    <row r="5" spans="3:28" ht="12.75" customHeight="1" thickBot="1">
      <c r="C5" s="25"/>
      <c r="S5" s="8"/>
      <c r="T5" s="113"/>
      <c r="X5" s="113"/>
      <c r="AB5" s="113"/>
    </row>
    <row r="6" spans="1:30" s="17" customFormat="1" ht="40.5" customHeight="1">
      <c r="A6" s="21" t="s">
        <v>73</v>
      </c>
      <c r="B6" s="29" t="s">
        <v>74</v>
      </c>
      <c r="C6" s="28" t="s">
        <v>75</v>
      </c>
      <c r="D6" s="28"/>
      <c r="E6" s="37"/>
      <c r="F6" s="125"/>
      <c r="G6" s="126"/>
      <c r="H6" s="126"/>
      <c r="I6" s="127"/>
      <c r="J6" s="125"/>
      <c r="K6" s="126"/>
      <c r="L6" s="126"/>
      <c r="M6" s="127"/>
      <c r="N6" s="125"/>
      <c r="O6" s="126"/>
      <c r="P6" s="126"/>
      <c r="Q6" s="127"/>
      <c r="R6" s="125"/>
      <c r="S6" s="126"/>
      <c r="T6" s="126"/>
      <c r="U6" s="127"/>
      <c r="V6" s="125"/>
      <c r="W6" s="126"/>
      <c r="X6" s="126"/>
      <c r="Y6" s="127"/>
      <c r="Z6" s="125"/>
      <c r="AA6" s="126"/>
      <c r="AB6" s="126"/>
      <c r="AC6" s="127"/>
      <c r="AD6" s="16" t="s">
        <v>2</v>
      </c>
    </row>
    <row r="7" spans="1:30" s="18" customFormat="1" ht="19.5" customHeight="1" thickBot="1">
      <c r="A7" s="32"/>
      <c r="B7" s="30"/>
      <c r="C7" s="31"/>
      <c r="D7" s="31"/>
      <c r="E7" s="38"/>
      <c r="F7" s="33" t="s">
        <v>76</v>
      </c>
      <c r="G7" s="34" t="s">
        <v>77</v>
      </c>
      <c r="H7" s="110"/>
      <c r="I7" s="35" t="s">
        <v>2</v>
      </c>
      <c r="J7" s="33" t="s">
        <v>76</v>
      </c>
      <c r="K7" s="34" t="s">
        <v>77</v>
      </c>
      <c r="L7" s="110"/>
      <c r="M7" s="35" t="s">
        <v>2</v>
      </c>
      <c r="N7" s="33" t="s">
        <v>76</v>
      </c>
      <c r="O7" s="34" t="s">
        <v>77</v>
      </c>
      <c r="P7" s="110"/>
      <c r="Q7" s="35" t="s">
        <v>2</v>
      </c>
      <c r="R7" s="33" t="s">
        <v>76</v>
      </c>
      <c r="S7" s="34" t="s">
        <v>77</v>
      </c>
      <c r="T7" s="110"/>
      <c r="U7" s="35" t="s">
        <v>2</v>
      </c>
      <c r="V7" s="33" t="s">
        <v>76</v>
      </c>
      <c r="W7" s="34" t="s">
        <v>77</v>
      </c>
      <c r="X7" s="110"/>
      <c r="Y7" s="35" t="s">
        <v>2</v>
      </c>
      <c r="Z7" s="33" t="s">
        <v>76</v>
      </c>
      <c r="AA7" s="34" t="s">
        <v>77</v>
      </c>
      <c r="AB7" s="110"/>
      <c r="AC7" s="35" t="s">
        <v>2</v>
      </c>
      <c r="AD7" s="20"/>
    </row>
    <row r="8" spans="1:30" s="19" customFormat="1" ht="18" customHeight="1">
      <c r="A8" s="68" t="s">
        <v>3</v>
      </c>
      <c r="B8" s="94" t="s">
        <v>83</v>
      </c>
      <c r="C8" s="97" t="s">
        <v>46</v>
      </c>
      <c r="D8" s="77">
        <v>2001</v>
      </c>
      <c r="E8" s="74" t="s">
        <v>82</v>
      </c>
      <c r="F8" s="46">
        <v>5</v>
      </c>
      <c r="G8" s="39">
        <v>7.85</v>
      </c>
      <c r="H8" s="111">
        <v>0.3</v>
      </c>
      <c r="I8" s="43">
        <f aca="true" t="shared" si="0" ref="I8:I27">F8+G8-H8</f>
        <v>12.549999999999999</v>
      </c>
      <c r="J8" s="46">
        <v>3.5</v>
      </c>
      <c r="K8" s="39">
        <v>8.05</v>
      </c>
      <c r="L8" s="111"/>
      <c r="M8" s="43">
        <f aca="true" t="shared" si="1" ref="M8:M20">J8+K8-L8</f>
        <v>11.55</v>
      </c>
      <c r="N8" s="46">
        <v>2.3</v>
      </c>
      <c r="O8" s="39">
        <v>8.5</v>
      </c>
      <c r="P8" s="111"/>
      <c r="Q8" s="43">
        <f aca="true" t="shared" si="2" ref="Q8:Q27">N8+O8-P8</f>
        <v>10.8</v>
      </c>
      <c r="R8" s="42">
        <v>4.8</v>
      </c>
      <c r="S8" s="39">
        <v>8.75</v>
      </c>
      <c r="T8" s="111"/>
      <c r="U8" s="43">
        <f aca="true" t="shared" si="3" ref="U8:U23">R8+S8-T8</f>
        <v>13.55</v>
      </c>
      <c r="V8" s="46">
        <v>3.7</v>
      </c>
      <c r="W8" s="39">
        <v>9.05</v>
      </c>
      <c r="X8" s="111"/>
      <c r="Y8" s="43">
        <f aca="true" t="shared" si="4" ref="Y8:Y26">V8+W8-X8</f>
        <v>12.75</v>
      </c>
      <c r="Z8" s="42">
        <v>4</v>
      </c>
      <c r="AA8" s="39">
        <v>7.55</v>
      </c>
      <c r="AB8" s="111"/>
      <c r="AC8" s="43">
        <f aca="true" t="shared" si="5" ref="AC8:AC22">Z8+AA8-AB8</f>
        <v>11.55</v>
      </c>
      <c r="AD8" s="40">
        <f aca="true" t="shared" si="6" ref="AD8:AD30">I8+M8+Q8+U8+Y8+AC8</f>
        <v>72.75</v>
      </c>
    </row>
    <row r="9" spans="1:30" s="19" customFormat="1" ht="18" customHeight="1">
      <c r="A9" s="69" t="s">
        <v>17</v>
      </c>
      <c r="B9" s="95" t="s">
        <v>89</v>
      </c>
      <c r="C9" s="98" t="s">
        <v>31</v>
      </c>
      <c r="D9" s="78">
        <v>2001</v>
      </c>
      <c r="E9" s="75" t="s">
        <v>88</v>
      </c>
      <c r="F9" s="47">
        <v>4.1</v>
      </c>
      <c r="G9" s="23">
        <v>8.4</v>
      </c>
      <c r="H9" s="112"/>
      <c r="I9" s="45">
        <f t="shared" si="0"/>
        <v>12.5</v>
      </c>
      <c r="J9" s="47">
        <v>3.5</v>
      </c>
      <c r="K9" s="23">
        <v>8.1</v>
      </c>
      <c r="L9" s="112"/>
      <c r="M9" s="45">
        <f t="shared" si="1"/>
        <v>11.6</v>
      </c>
      <c r="N9" s="44">
        <v>3.2</v>
      </c>
      <c r="O9" s="23">
        <v>7.3</v>
      </c>
      <c r="P9" s="112"/>
      <c r="Q9" s="45">
        <f t="shared" si="2"/>
        <v>10.5</v>
      </c>
      <c r="R9" s="44">
        <v>3.6</v>
      </c>
      <c r="S9" s="23">
        <v>8</v>
      </c>
      <c r="T9" s="112"/>
      <c r="U9" s="45">
        <f t="shared" si="3"/>
        <v>11.6</v>
      </c>
      <c r="V9" s="47">
        <v>3.3</v>
      </c>
      <c r="W9" s="23">
        <v>9.15</v>
      </c>
      <c r="X9" s="112"/>
      <c r="Y9" s="45">
        <f t="shared" si="4"/>
        <v>12.45</v>
      </c>
      <c r="Z9" s="44">
        <v>2.7</v>
      </c>
      <c r="AA9" s="23">
        <v>8.4</v>
      </c>
      <c r="AB9" s="112"/>
      <c r="AC9" s="45">
        <f t="shared" si="5"/>
        <v>11.100000000000001</v>
      </c>
      <c r="AD9" s="41">
        <f t="shared" si="6"/>
        <v>69.75</v>
      </c>
    </row>
    <row r="10" spans="1:30" s="19" customFormat="1" ht="18" customHeight="1">
      <c r="A10" s="69" t="s">
        <v>32</v>
      </c>
      <c r="B10" s="95" t="s">
        <v>90</v>
      </c>
      <c r="C10" s="98" t="s">
        <v>91</v>
      </c>
      <c r="D10" s="78">
        <v>2002</v>
      </c>
      <c r="E10" s="75" t="s">
        <v>88</v>
      </c>
      <c r="F10" s="47">
        <v>4.2</v>
      </c>
      <c r="G10" s="23">
        <v>8.5</v>
      </c>
      <c r="H10" s="112"/>
      <c r="I10" s="45">
        <f t="shared" si="0"/>
        <v>12.7</v>
      </c>
      <c r="J10" s="47">
        <v>3.6</v>
      </c>
      <c r="K10" s="23">
        <v>4.8</v>
      </c>
      <c r="L10" s="112"/>
      <c r="M10" s="45">
        <f t="shared" si="1"/>
        <v>8.4</v>
      </c>
      <c r="N10" s="44">
        <v>3.8</v>
      </c>
      <c r="O10" s="23">
        <v>8.65</v>
      </c>
      <c r="P10" s="112"/>
      <c r="Q10" s="45">
        <f t="shared" si="2"/>
        <v>12.45</v>
      </c>
      <c r="R10" s="44">
        <v>2</v>
      </c>
      <c r="S10" s="23">
        <v>9.3</v>
      </c>
      <c r="T10" s="112"/>
      <c r="U10" s="45">
        <f t="shared" si="3"/>
        <v>11.3</v>
      </c>
      <c r="V10" s="47">
        <v>3.4</v>
      </c>
      <c r="W10" s="23">
        <v>8.4</v>
      </c>
      <c r="X10" s="112"/>
      <c r="Y10" s="45">
        <f t="shared" si="4"/>
        <v>11.8</v>
      </c>
      <c r="Z10" s="44">
        <v>3.5</v>
      </c>
      <c r="AA10" s="23">
        <v>8.5</v>
      </c>
      <c r="AB10" s="112"/>
      <c r="AC10" s="45">
        <f t="shared" si="5"/>
        <v>12</v>
      </c>
      <c r="AD10" s="41">
        <f t="shared" si="6"/>
        <v>68.64999999999999</v>
      </c>
    </row>
    <row r="11" spans="1:30" s="19" customFormat="1" ht="18" customHeight="1">
      <c r="A11" s="69" t="s">
        <v>41</v>
      </c>
      <c r="B11" s="95" t="s">
        <v>84</v>
      </c>
      <c r="C11" s="98" t="s">
        <v>6</v>
      </c>
      <c r="D11" s="78">
        <v>2001</v>
      </c>
      <c r="E11" s="75" t="s">
        <v>82</v>
      </c>
      <c r="F11" s="47">
        <v>4</v>
      </c>
      <c r="G11" s="23">
        <v>8.3</v>
      </c>
      <c r="H11" s="112"/>
      <c r="I11" s="45">
        <f t="shared" si="0"/>
        <v>12.3</v>
      </c>
      <c r="J11" s="47">
        <v>2.8</v>
      </c>
      <c r="K11" s="23">
        <v>8.15</v>
      </c>
      <c r="L11" s="112"/>
      <c r="M11" s="45">
        <f t="shared" si="1"/>
        <v>10.95</v>
      </c>
      <c r="N11" s="44">
        <v>2.5</v>
      </c>
      <c r="O11" s="23">
        <v>8.5</v>
      </c>
      <c r="P11" s="112"/>
      <c r="Q11" s="45">
        <f t="shared" si="2"/>
        <v>11</v>
      </c>
      <c r="R11" s="44">
        <v>3</v>
      </c>
      <c r="S11" s="23">
        <v>7.8</v>
      </c>
      <c r="T11" s="112"/>
      <c r="U11" s="45">
        <f t="shared" si="3"/>
        <v>10.8</v>
      </c>
      <c r="V11" s="47">
        <v>3.5</v>
      </c>
      <c r="W11" s="23">
        <v>8.5</v>
      </c>
      <c r="X11" s="112"/>
      <c r="Y11" s="45">
        <f t="shared" si="4"/>
        <v>12</v>
      </c>
      <c r="Z11" s="44">
        <v>2.8</v>
      </c>
      <c r="AA11" s="23">
        <v>8.35</v>
      </c>
      <c r="AB11" s="112"/>
      <c r="AC11" s="45">
        <f t="shared" si="5"/>
        <v>11.149999999999999</v>
      </c>
      <c r="AD11" s="41">
        <f t="shared" si="6"/>
        <v>68.19999999999999</v>
      </c>
    </row>
    <row r="12" spans="1:30" s="19" customFormat="1" ht="18" customHeight="1">
      <c r="A12" s="69" t="s">
        <v>52</v>
      </c>
      <c r="B12" s="96" t="s">
        <v>104</v>
      </c>
      <c r="C12" s="100" t="s">
        <v>105</v>
      </c>
      <c r="D12" s="79">
        <v>2002</v>
      </c>
      <c r="E12" s="76" t="s">
        <v>80</v>
      </c>
      <c r="F12" s="47">
        <v>3.6</v>
      </c>
      <c r="G12" s="23">
        <v>7.5</v>
      </c>
      <c r="H12" s="112"/>
      <c r="I12" s="45">
        <f t="shared" si="0"/>
        <v>11.1</v>
      </c>
      <c r="J12" s="47">
        <v>2.8</v>
      </c>
      <c r="K12" s="23">
        <v>7.7</v>
      </c>
      <c r="L12" s="112"/>
      <c r="M12" s="45">
        <f t="shared" si="1"/>
        <v>10.5</v>
      </c>
      <c r="N12" s="44">
        <v>2.5</v>
      </c>
      <c r="O12" s="23">
        <v>8.3</v>
      </c>
      <c r="P12" s="112"/>
      <c r="Q12" s="45">
        <f t="shared" si="2"/>
        <v>10.8</v>
      </c>
      <c r="R12" s="44">
        <v>2.8</v>
      </c>
      <c r="S12" s="23">
        <v>8.7</v>
      </c>
      <c r="T12" s="112"/>
      <c r="U12" s="45">
        <f t="shared" si="3"/>
        <v>11.5</v>
      </c>
      <c r="V12" s="47">
        <v>3.2</v>
      </c>
      <c r="W12" s="23">
        <v>8.6</v>
      </c>
      <c r="X12" s="112"/>
      <c r="Y12" s="45">
        <f t="shared" si="4"/>
        <v>11.8</v>
      </c>
      <c r="Z12" s="44">
        <v>2.8</v>
      </c>
      <c r="AA12" s="23">
        <v>7.95</v>
      </c>
      <c r="AB12" s="112"/>
      <c r="AC12" s="45">
        <f t="shared" si="5"/>
        <v>10.75</v>
      </c>
      <c r="AD12" s="41">
        <f t="shared" si="6"/>
        <v>66.45</v>
      </c>
    </row>
    <row r="13" spans="1:30" s="19" customFormat="1" ht="18" customHeight="1">
      <c r="A13" s="69" t="s">
        <v>63</v>
      </c>
      <c r="B13" s="95" t="s">
        <v>85</v>
      </c>
      <c r="C13" s="99" t="s">
        <v>86</v>
      </c>
      <c r="D13" s="78">
        <v>2004</v>
      </c>
      <c r="E13" s="75" t="s">
        <v>82</v>
      </c>
      <c r="F13" s="47">
        <v>3</v>
      </c>
      <c r="G13" s="23">
        <v>8.3</v>
      </c>
      <c r="H13" s="112"/>
      <c r="I13" s="45">
        <f t="shared" si="0"/>
        <v>11.3</v>
      </c>
      <c r="J13" s="47">
        <v>2.8</v>
      </c>
      <c r="K13" s="23">
        <v>8.05</v>
      </c>
      <c r="L13" s="112"/>
      <c r="M13" s="45">
        <f t="shared" si="1"/>
        <v>10.850000000000001</v>
      </c>
      <c r="N13" s="44">
        <v>2.3</v>
      </c>
      <c r="O13" s="23">
        <v>8.3</v>
      </c>
      <c r="P13" s="112"/>
      <c r="Q13" s="45">
        <f t="shared" si="2"/>
        <v>10.600000000000001</v>
      </c>
      <c r="R13" s="44">
        <v>2</v>
      </c>
      <c r="S13" s="23">
        <v>9.1</v>
      </c>
      <c r="T13" s="112"/>
      <c r="U13" s="45">
        <f t="shared" si="3"/>
        <v>11.1</v>
      </c>
      <c r="V13" s="47">
        <v>3.5</v>
      </c>
      <c r="W13" s="23">
        <v>8.65</v>
      </c>
      <c r="X13" s="112"/>
      <c r="Y13" s="45">
        <f t="shared" si="4"/>
        <v>12.15</v>
      </c>
      <c r="Z13" s="44">
        <v>2.3</v>
      </c>
      <c r="AA13" s="23">
        <v>7.85</v>
      </c>
      <c r="AB13" s="112"/>
      <c r="AC13" s="45">
        <f t="shared" si="5"/>
        <v>10.149999999999999</v>
      </c>
      <c r="AD13" s="41">
        <f t="shared" si="6"/>
        <v>66.15</v>
      </c>
    </row>
    <row r="14" spans="1:30" s="18" customFormat="1" ht="18" customHeight="1">
      <c r="A14" s="69" t="s">
        <v>117</v>
      </c>
      <c r="B14" s="95" t="s">
        <v>97</v>
      </c>
      <c r="C14" s="98" t="s">
        <v>98</v>
      </c>
      <c r="D14" s="78">
        <v>2001</v>
      </c>
      <c r="E14" s="75" t="s">
        <v>42</v>
      </c>
      <c r="F14" s="47">
        <v>3.9</v>
      </c>
      <c r="G14" s="23">
        <v>7.5</v>
      </c>
      <c r="H14" s="112"/>
      <c r="I14" s="45">
        <f t="shared" si="0"/>
        <v>11.4</v>
      </c>
      <c r="J14" s="47">
        <v>2.3</v>
      </c>
      <c r="K14" s="23">
        <v>6.15</v>
      </c>
      <c r="L14" s="112">
        <v>0.3</v>
      </c>
      <c r="M14" s="45">
        <f t="shared" si="1"/>
        <v>8.149999999999999</v>
      </c>
      <c r="N14" s="44">
        <v>2.4</v>
      </c>
      <c r="O14" s="23">
        <v>8.35</v>
      </c>
      <c r="P14" s="112"/>
      <c r="Q14" s="45">
        <f t="shared" si="2"/>
        <v>10.75</v>
      </c>
      <c r="R14" s="44">
        <v>3.6</v>
      </c>
      <c r="S14" s="23">
        <v>8.8</v>
      </c>
      <c r="T14" s="112"/>
      <c r="U14" s="45">
        <f t="shared" si="3"/>
        <v>12.4</v>
      </c>
      <c r="V14" s="47">
        <v>2.9</v>
      </c>
      <c r="W14" s="23">
        <v>9.05</v>
      </c>
      <c r="X14" s="112"/>
      <c r="Y14" s="45">
        <f t="shared" si="4"/>
        <v>11.950000000000001</v>
      </c>
      <c r="Z14" s="44">
        <v>2.7</v>
      </c>
      <c r="AA14" s="23">
        <v>8.3</v>
      </c>
      <c r="AB14" s="112"/>
      <c r="AC14" s="45">
        <f t="shared" si="5"/>
        <v>11</v>
      </c>
      <c r="AD14" s="41">
        <f t="shared" si="6"/>
        <v>65.65</v>
      </c>
    </row>
    <row r="15" spans="1:30" s="18" customFormat="1" ht="18" customHeight="1">
      <c r="A15" s="69" t="s">
        <v>118</v>
      </c>
      <c r="B15" s="96" t="s">
        <v>103</v>
      </c>
      <c r="C15" s="100" t="s">
        <v>6</v>
      </c>
      <c r="D15" s="79">
        <v>2005</v>
      </c>
      <c r="E15" s="76" t="s">
        <v>80</v>
      </c>
      <c r="F15" s="47">
        <v>4</v>
      </c>
      <c r="G15" s="23">
        <v>7.8</v>
      </c>
      <c r="H15" s="112"/>
      <c r="I15" s="45">
        <f t="shared" si="0"/>
        <v>11.8</v>
      </c>
      <c r="J15" s="47">
        <v>2.8</v>
      </c>
      <c r="K15" s="23">
        <v>7.4</v>
      </c>
      <c r="L15" s="112"/>
      <c r="M15" s="45">
        <f t="shared" si="1"/>
        <v>10.2</v>
      </c>
      <c r="N15" s="44">
        <v>2.2</v>
      </c>
      <c r="O15" s="23">
        <v>8.3</v>
      </c>
      <c r="P15" s="112"/>
      <c r="Q15" s="45">
        <f t="shared" si="2"/>
        <v>10.5</v>
      </c>
      <c r="R15" s="44">
        <v>2.8</v>
      </c>
      <c r="S15" s="23">
        <v>8.4</v>
      </c>
      <c r="T15" s="112"/>
      <c r="U15" s="45">
        <f t="shared" si="3"/>
        <v>11.2</v>
      </c>
      <c r="V15" s="47">
        <v>3.2</v>
      </c>
      <c r="W15" s="23">
        <v>8.8</v>
      </c>
      <c r="X15" s="112"/>
      <c r="Y15" s="45">
        <f t="shared" si="4"/>
        <v>12</v>
      </c>
      <c r="Z15" s="44">
        <v>2.3</v>
      </c>
      <c r="AA15" s="23">
        <v>6.7</v>
      </c>
      <c r="AB15" s="112"/>
      <c r="AC15" s="45">
        <f t="shared" si="5"/>
        <v>9</v>
      </c>
      <c r="AD15" s="41">
        <f t="shared" si="6"/>
        <v>64.7</v>
      </c>
    </row>
    <row r="16" spans="1:30" ht="18" customHeight="1">
      <c r="A16" s="69" t="s">
        <v>119</v>
      </c>
      <c r="B16" s="95" t="s">
        <v>112</v>
      </c>
      <c r="C16" s="98" t="s">
        <v>113</v>
      </c>
      <c r="D16" s="78">
        <v>2001</v>
      </c>
      <c r="E16" s="75" t="s">
        <v>108</v>
      </c>
      <c r="F16" s="47">
        <v>3.5</v>
      </c>
      <c r="G16" s="23">
        <v>7.95</v>
      </c>
      <c r="H16" s="112"/>
      <c r="I16" s="45">
        <f t="shared" si="0"/>
        <v>11.45</v>
      </c>
      <c r="J16" s="47">
        <v>2.8</v>
      </c>
      <c r="K16" s="23">
        <v>7.65</v>
      </c>
      <c r="L16" s="112"/>
      <c r="M16" s="45">
        <f t="shared" si="1"/>
        <v>10.45</v>
      </c>
      <c r="N16" s="44">
        <v>2.1</v>
      </c>
      <c r="O16" s="23">
        <v>8.2</v>
      </c>
      <c r="P16" s="112"/>
      <c r="Q16" s="45">
        <f t="shared" si="2"/>
        <v>10.299999999999999</v>
      </c>
      <c r="R16" s="44">
        <v>2.8</v>
      </c>
      <c r="S16" s="23">
        <v>9.15</v>
      </c>
      <c r="T16" s="112"/>
      <c r="U16" s="45">
        <f t="shared" si="3"/>
        <v>11.95</v>
      </c>
      <c r="V16" s="47">
        <v>2.7</v>
      </c>
      <c r="W16" s="23">
        <v>7.25</v>
      </c>
      <c r="X16" s="112"/>
      <c r="Y16" s="45">
        <f t="shared" si="4"/>
        <v>9.95</v>
      </c>
      <c r="Z16" s="44">
        <v>2.3</v>
      </c>
      <c r="AA16" s="23">
        <v>7.1</v>
      </c>
      <c r="AB16" s="112"/>
      <c r="AC16" s="45">
        <f t="shared" si="5"/>
        <v>9.399999999999999</v>
      </c>
      <c r="AD16" s="41">
        <f t="shared" si="6"/>
        <v>63.49999999999999</v>
      </c>
    </row>
    <row r="17" spans="1:30" ht="18" customHeight="1">
      <c r="A17" s="69" t="s">
        <v>120</v>
      </c>
      <c r="B17" s="95" t="s">
        <v>109</v>
      </c>
      <c r="C17" s="98" t="s">
        <v>58</v>
      </c>
      <c r="D17" s="78">
        <v>2001</v>
      </c>
      <c r="E17" s="75" t="s">
        <v>108</v>
      </c>
      <c r="F17" s="47">
        <v>3.2</v>
      </c>
      <c r="G17" s="23">
        <v>7.45</v>
      </c>
      <c r="H17" s="112"/>
      <c r="I17" s="45">
        <f t="shared" si="0"/>
        <v>10.65</v>
      </c>
      <c r="J17" s="47">
        <v>2.2</v>
      </c>
      <c r="K17" s="23">
        <v>6.2</v>
      </c>
      <c r="L17" s="112"/>
      <c r="M17" s="45">
        <f t="shared" si="1"/>
        <v>8.4</v>
      </c>
      <c r="N17" s="44">
        <v>2.1</v>
      </c>
      <c r="O17" s="23">
        <v>7.6</v>
      </c>
      <c r="P17" s="112"/>
      <c r="Q17" s="45">
        <f t="shared" si="2"/>
        <v>9.7</v>
      </c>
      <c r="R17" s="44">
        <v>2.8</v>
      </c>
      <c r="S17" s="23">
        <v>8.7</v>
      </c>
      <c r="T17" s="112"/>
      <c r="U17" s="45">
        <f t="shared" si="3"/>
        <v>11.5</v>
      </c>
      <c r="V17" s="47">
        <v>2.8</v>
      </c>
      <c r="W17" s="23">
        <v>8.15</v>
      </c>
      <c r="X17" s="112"/>
      <c r="Y17" s="45">
        <f t="shared" si="4"/>
        <v>10.95</v>
      </c>
      <c r="Z17" s="44">
        <v>1.7</v>
      </c>
      <c r="AA17" s="23">
        <v>8.3</v>
      </c>
      <c r="AB17" s="112"/>
      <c r="AC17" s="45">
        <f t="shared" si="5"/>
        <v>10</v>
      </c>
      <c r="AD17" s="41">
        <f t="shared" si="6"/>
        <v>61.2</v>
      </c>
    </row>
    <row r="18" spans="1:30" ht="18" customHeight="1">
      <c r="A18" s="69" t="s">
        <v>121</v>
      </c>
      <c r="B18" s="96" t="s">
        <v>107</v>
      </c>
      <c r="C18" s="100" t="s">
        <v>105</v>
      </c>
      <c r="D18" s="79">
        <v>2006</v>
      </c>
      <c r="E18" s="76" t="s">
        <v>80</v>
      </c>
      <c r="F18" s="47">
        <v>3.4</v>
      </c>
      <c r="G18" s="23">
        <v>8.75</v>
      </c>
      <c r="H18" s="112"/>
      <c r="I18" s="45">
        <f t="shared" si="0"/>
        <v>12.15</v>
      </c>
      <c r="J18" s="47">
        <v>2.9</v>
      </c>
      <c r="K18" s="23">
        <v>6.55</v>
      </c>
      <c r="L18" s="112"/>
      <c r="M18" s="45">
        <f t="shared" si="1"/>
        <v>9.45</v>
      </c>
      <c r="N18" s="44">
        <v>2.1</v>
      </c>
      <c r="O18" s="23">
        <v>7.7</v>
      </c>
      <c r="P18" s="112"/>
      <c r="Q18" s="45">
        <f t="shared" si="2"/>
        <v>9.8</v>
      </c>
      <c r="R18" s="44">
        <v>2.8</v>
      </c>
      <c r="S18" s="23">
        <v>8.7</v>
      </c>
      <c r="T18" s="112"/>
      <c r="U18" s="45">
        <f t="shared" si="3"/>
        <v>11.5</v>
      </c>
      <c r="V18" s="47">
        <v>3.5</v>
      </c>
      <c r="W18" s="23">
        <v>8.4</v>
      </c>
      <c r="X18" s="112"/>
      <c r="Y18" s="45">
        <f t="shared" si="4"/>
        <v>11.9</v>
      </c>
      <c r="Z18" s="44">
        <v>2</v>
      </c>
      <c r="AA18" s="23">
        <v>7.8</v>
      </c>
      <c r="AB18" s="112">
        <v>4</v>
      </c>
      <c r="AC18" s="45">
        <f t="shared" si="5"/>
        <v>5.800000000000001</v>
      </c>
      <c r="AD18" s="41">
        <f t="shared" si="6"/>
        <v>60.60000000000001</v>
      </c>
    </row>
    <row r="19" spans="1:30" ht="18" customHeight="1">
      <c r="A19" s="69" t="s">
        <v>122</v>
      </c>
      <c r="B19" s="95" t="s">
        <v>87</v>
      </c>
      <c r="C19" s="98" t="s">
        <v>14</v>
      </c>
      <c r="D19" s="78">
        <v>2004</v>
      </c>
      <c r="E19" s="75" t="s">
        <v>82</v>
      </c>
      <c r="F19" s="47">
        <v>4.4</v>
      </c>
      <c r="G19" s="23">
        <v>8.25</v>
      </c>
      <c r="H19" s="112"/>
      <c r="I19" s="45">
        <f t="shared" si="0"/>
        <v>12.65</v>
      </c>
      <c r="J19" s="47">
        <v>2.8</v>
      </c>
      <c r="K19" s="23">
        <v>6.95</v>
      </c>
      <c r="L19" s="112"/>
      <c r="M19" s="45">
        <f t="shared" si="1"/>
        <v>9.75</v>
      </c>
      <c r="N19" s="44">
        <v>2.3</v>
      </c>
      <c r="O19" s="23">
        <v>8.25</v>
      </c>
      <c r="P19" s="112"/>
      <c r="Q19" s="45">
        <f t="shared" si="2"/>
        <v>10.55</v>
      </c>
      <c r="R19" s="44">
        <v>2.8</v>
      </c>
      <c r="S19" s="23">
        <v>8.4</v>
      </c>
      <c r="T19" s="112"/>
      <c r="U19" s="45">
        <f t="shared" si="3"/>
        <v>11.2</v>
      </c>
      <c r="V19" s="47">
        <v>3.5</v>
      </c>
      <c r="W19" s="23">
        <v>7.95</v>
      </c>
      <c r="X19" s="112"/>
      <c r="Y19" s="45">
        <f t="shared" si="4"/>
        <v>11.45</v>
      </c>
      <c r="Z19" s="44">
        <v>1</v>
      </c>
      <c r="AA19" s="23">
        <v>7.8</v>
      </c>
      <c r="AB19" s="112">
        <v>4</v>
      </c>
      <c r="AC19" s="45">
        <f t="shared" si="5"/>
        <v>4.800000000000001</v>
      </c>
      <c r="AD19" s="41">
        <f t="shared" si="6"/>
        <v>60.400000000000006</v>
      </c>
    </row>
    <row r="20" spans="1:30" ht="18" customHeight="1">
      <c r="A20" s="69" t="s">
        <v>123</v>
      </c>
      <c r="B20" s="95" t="s">
        <v>95</v>
      </c>
      <c r="C20" s="98" t="s">
        <v>96</v>
      </c>
      <c r="D20" s="78">
        <v>2002</v>
      </c>
      <c r="E20" s="75" t="s">
        <v>42</v>
      </c>
      <c r="F20" s="47">
        <v>3.8</v>
      </c>
      <c r="G20" s="23">
        <v>6.7</v>
      </c>
      <c r="H20" s="112">
        <v>0.1</v>
      </c>
      <c r="I20" s="45">
        <f t="shared" si="0"/>
        <v>10.4</v>
      </c>
      <c r="J20" s="47">
        <v>2.8</v>
      </c>
      <c r="K20" s="23">
        <v>7.6</v>
      </c>
      <c r="L20" s="112"/>
      <c r="M20" s="45">
        <f t="shared" si="1"/>
        <v>10.399999999999999</v>
      </c>
      <c r="N20" s="44">
        <v>2.1</v>
      </c>
      <c r="O20" s="23">
        <v>7.6</v>
      </c>
      <c r="P20" s="112"/>
      <c r="Q20" s="45">
        <f t="shared" si="2"/>
        <v>9.7</v>
      </c>
      <c r="R20" s="44">
        <v>2</v>
      </c>
      <c r="S20" s="23">
        <v>8.1</v>
      </c>
      <c r="T20" s="112"/>
      <c r="U20" s="45">
        <f t="shared" si="3"/>
        <v>10.1</v>
      </c>
      <c r="V20" s="47">
        <v>2.7</v>
      </c>
      <c r="W20" s="23">
        <v>7.8</v>
      </c>
      <c r="X20" s="112"/>
      <c r="Y20" s="45">
        <f t="shared" si="4"/>
        <v>10.5</v>
      </c>
      <c r="Z20" s="44">
        <v>2.3</v>
      </c>
      <c r="AA20" s="23">
        <v>7</v>
      </c>
      <c r="AB20" s="112"/>
      <c r="AC20" s="45">
        <f t="shared" si="5"/>
        <v>9.3</v>
      </c>
      <c r="AD20" s="41">
        <f t="shared" si="6"/>
        <v>60.39999999999999</v>
      </c>
    </row>
    <row r="21" spans="1:30" ht="15.75">
      <c r="A21" s="69" t="s">
        <v>124</v>
      </c>
      <c r="B21" s="95" t="s">
        <v>65</v>
      </c>
      <c r="C21" s="98" t="s">
        <v>29</v>
      </c>
      <c r="D21" s="78">
        <v>2001</v>
      </c>
      <c r="E21" s="75" t="s">
        <v>42</v>
      </c>
      <c r="F21" s="47">
        <v>4.1</v>
      </c>
      <c r="G21" s="23">
        <v>6.9</v>
      </c>
      <c r="H21" s="112"/>
      <c r="I21" s="45">
        <f t="shared" si="0"/>
        <v>11</v>
      </c>
      <c r="J21" s="47"/>
      <c r="K21" s="23"/>
      <c r="L21" s="112"/>
      <c r="M21" s="45"/>
      <c r="N21" s="44">
        <v>2.1</v>
      </c>
      <c r="O21" s="23">
        <v>7.95</v>
      </c>
      <c r="P21" s="112"/>
      <c r="Q21" s="45">
        <f t="shared" si="2"/>
        <v>10.05</v>
      </c>
      <c r="R21" s="44">
        <v>3</v>
      </c>
      <c r="S21" s="23">
        <v>8.95</v>
      </c>
      <c r="T21" s="112"/>
      <c r="U21" s="45">
        <f t="shared" si="3"/>
        <v>11.95</v>
      </c>
      <c r="V21" s="47">
        <v>2.9</v>
      </c>
      <c r="W21" s="23">
        <v>8.3</v>
      </c>
      <c r="X21" s="112"/>
      <c r="Y21" s="45">
        <f t="shared" si="4"/>
        <v>11.200000000000001</v>
      </c>
      <c r="Z21" s="44">
        <v>2.3</v>
      </c>
      <c r="AA21" s="23">
        <v>8.45</v>
      </c>
      <c r="AB21" s="112"/>
      <c r="AC21" s="45">
        <f t="shared" si="5"/>
        <v>10.75</v>
      </c>
      <c r="AD21" s="41">
        <f t="shared" si="6"/>
        <v>54.95</v>
      </c>
    </row>
    <row r="22" spans="1:30" ht="15.75" customHeight="1">
      <c r="A22" s="69" t="s">
        <v>125</v>
      </c>
      <c r="B22" s="95" t="s">
        <v>92</v>
      </c>
      <c r="C22" s="98" t="s">
        <v>58</v>
      </c>
      <c r="D22" s="78">
        <v>2001</v>
      </c>
      <c r="E22" s="75" t="s">
        <v>88</v>
      </c>
      <c r="F22" s="47"/>
      <c r="G22" s="23"/>
      <c r="H22" s="112"/>
      <c r="I22" s="45">
        <f t="shared" si="0"/>
        <v>0</v>
      </c>
      <c r="J22" s="47">
        <v>2.8</v>
      </c>
      <c r="K22" s="23">
        <v>6.9</v>
      </c>
      <c r="L22" s="112"/>
      <c r="M22" s="45">
        <f>J22+K22-L22</f>
        <v>9.7</v>
      </c>
      <c r="N22" s="44">
        <v>2.1</v>
      </c>
      <c r="O22" s="23">
        <v>8.6</v>
      </c>
      <c r="P22" s="112"/>
      <c r="Q22" s="45">
        <f t="shared" si="2"/>
        <v>10.7</v>
      </c>
      <c r="R22" s="44">
        <v>2.8</v>
      </c>
      <c r="S22" s="23">
        <v>8.6</v>
      </c>
      <c r="T22" s="112">
        <v>0.3</v>
      </c>
      <c r="U22" s="45">
        <f t="shared" si="3"/>
        <v>11.099999999999998</v>
      </c>
      <c r="V22" s="47">
        <v>3.6</v>
      </c>
      <c r="W22" s="23">
        <v>8.15</v>
      </c>
      <c r="X22" s="112"/>
      <c r="Y22" s="45">
        <f t="shared" si="4"/>
        <v>11.75</v>
      </c>
      <c r="Z22" s="44">
        <v>2.7</v>
      </c>
      <c r="AA22" s="23">
        <v>8.2</v>
      </c>
      <c r="AB22" s="112"/>
      <c r="AC22" s="45">
        <f t="shared" si="5"/>
        <v>10.899999999999999</v>
      </c>
      <c r="AD22" s="41">
        <f t="shared" si="6"/>
        <v>54.15</v>
      </c>
    </row>
    <row r="23" spans="1:30" ht="15.75">
      <c r="A23" s="69" t="s">
        <v>126</v>
      </c>
      <c r="B23" s="95" t="s">
        <v>116</v>
      </c>
      <c r="C23" s="98" t="s">
        <v>40</v>
      </c>
      <c r="D23" s="78">
        <v>2002</v>
      </c>
      <c r="E23" s="75" t="s">
        <v>108</v>
      </c>
      <c r="F23" s="47">
        <v>3.3</v>
      </c>
      <c r="G23" s="23">
        <v>7.65</v>
      </c>
      <c r="H23" s="112"/>
      <c r="I23" s="45">
        <f t="shared" si="0"/>
        <v>10.95</v>
      </c>
      <c r="J23" s="47">
        <v>2.8</v>
      </c>
      <c r="K23" s="23">
        <v>7.7</v>
      </c>
      <c r="L23" s="112"/>
      <c r="M23" s="45">
        <f>J23+K23-L23</f>
        <v>10.5</v>
      </c>
      <c r="N23" s="44">
        <v>2.1</v>
      </c>
      <c r="O23" s="23">
        <v>7.9</v>
      </c>
      <c r="P23" s="112"/>
      <c r="Q23" s="45">
        <f t="shared" si="2"/>
        <v>10</v>
      </c>
      <c r="R23" s="44">
        <v>2.8</v>
      </c>
      <c r="S23" s="23">
        <v>8.7</v>
      </c>
      <c r="T23" s="112"/>
      <c r="U23" s="45">
        <f t="shared" si="3"/>
        <v>11.5</v>
      </c>
      <c r="V23" s="47">
        <v>2.8</v>
      </c>
      <c r="W23" s="23">
        <v>7.9</v>
      </c>
      <c r="X23" s="112"/>
      <c r="Y23" s="45">
        <f t="shared" si="4"/>
        <v>10.7</v>
      </c>
      <c r="Z23" s="44"/>
      <c r="AA23" s="23"/>
      <c r="AB23" s="112"/>
      <c r="AC23" s="45"/>
      <c r="AD23" s="41">
        <f t="shared" si="6"/>
        <v>53.650000000000006</v>
      </c>
    </row>
    <row r="24" spans="1:30" ht="15.75">
      <c r="A24" s="69" t="s">
        <v>127</v>
      </c>
      <c r="B24" s="95" t="s">
        <v>99</v>
      </c>
      <c r="C24" s="98" t="s">
        <v>100</v>
      </c>
      <c r="D24" s="78">
        <v>2002</v>
      </c>
      <c r="E24" s="75" t="s">
        <v>42</v>
      </c>
      <c r="F24" s="47">
        <v>3.8</v>
      </c>
      <c r="G24" s="23">
        <v>6.75</v>
      </c>
      <c r="H24" s="112"/>
      <c r="I24" s="45">
        <f t="shared" si="0"/>
        <v>10.55</v>
      </c>
      <c r="J24" s="47">
        <v>2.3</v>
      </c>
      <c r="K24" s="23">
        <v>6.5</v>
      </c>
      <c r="L24" s="112"/>
      <c r="M24" s="45">
        <f>J24+K24-L24</f>
        <v>8.8</v>
      </c>
      <c r="N24" s="44">
        <v>2.3</v>
      </c>
      <c r="O24" s="23">
        <v>6.8</v>
      </c>
      <c r="P24" s="112">
        <v>4</v>
      </c>
      <c r="Q24" s="45">
        <f t="shared" si="2"/>
        <v>5.1</v>
      </c>
      <c r="R24" s="44"/>
      <c r="S24" s="23"/>
      <c r="T24" s="112"/>
      <c r="U24" s="45"/>
      <c r="V24" s="47">
        <v>2.8</v>
      </c>
      <c r="W24" s="23">
        <v>8.65</v>
      </c>
      <c r="X24" s="112"/>
      <c r="Y24" s="45">
        <f t="shared" si="4"/>
        <v>11.45</v>
      </c>
      <c r="Z24" s="44">
        <v>1.9</v>
      </c>
      <c r="AA24" s="23">
        <v>7.4</v>
      </c>
      <c r="AB24" s="112"/>
      <c r="AC24" s="45">
        <f>Z24+AA24-AB24</f>
        <v>9.3</v>
      </c>
      <c r="AD24" s="41">
        <f t="shared" si="6"/>
        <v>45.2</v>
      </c>
    </row>
    <row r="25" spans="1:30" ht="15.75">
      <c r="A25" s="69" t="s">
        <v>128</v>
      </c>
      <c r="B25" s="96" t="s">
        <v>106</v>
      </c>
      <c r="C25" s="100" t="s">
        <v>21</v>
      </c>
      <c r="D25" s="79">
        <v>2003</v>
      </c>
      <c r="E25" s="76" t="s">
        <v>80</v>
      </c>
      <c r="F25" s="47">
        <v>3.2</v>
      </c>
      <c r="G25" s="23">
        <v>8.65</v>
      </c>
      <c r="H25" s="112"/>
      <c r="I25" s="45">
        <f t="shared" si="0"/>
        <v>11.850000000000001</v>
      </c>
      <c r="J25" s="47">
        <v>2.7</v>
      </c>
      <c r="K25" s="23">
        <v>4.8</v>
      </c>
      <c r="L25" s="112">
        <v>4</v>
      </c>
      <c r="M25" s="45">
        <f>J25+K25-L25</f>
        <v>3.5</v>
      </c>
      <c r="N25" s="44">
        <v>2.4</v>
      </c>
      <c r="O25" s="23">
        <v>6.65</v>
      </c>
      <c r="P25" s="112"/>
      <c r="Q25" s="45">
        <f t="shared" si="2"/>
        <v>9.05</v>
      </c>
      <c r="R25" s="44">
        <v>2.8</v>
      </c>
      <c r="S25" s="23">
        <v>7.9</v>
      </c>
      <c r="T25" s="112"/>
      <c r="U25" s="45">
        <f>R25+S25-T25</f>
        <v>10.7</v>
      </c>
      <c r="V25" s="47">
        <v>2.6</v>
      </c>
      <c r="W25" s="23">
        <v>7.6</v>
      </c>
      <c r="X25" s="112">
        <v>4</v>
      </c>
      <c r="Y25" s="45">
        <f t="shared" si="4"/>
        <v>6.199999999999999</v>
      </c>
      <c r="Z25" s="44">
        <v>0.6</v>
      </c>
      <c r="AA25" s="23">
        <v>6.7</v>
      </c>
      <c r="AB25" s="112">
        <v>8</v>
      </c>
      <c r="AC25" s="45">
        <v>0.6</v>
      </c>
      <c r="AD25" s="41">
        <f t="shared" si="6"/>
        <v>41.9</v>
      </c>
    </row>
    <row r="26" spans="1:30" ht="15.75">
      <c r="A26" s="69" t="s">
        <v>129</v>
      </c>
      <c r="B26" s="95" t="s">
        <v>93</v>
      </c>
      <c r="C26" s="101" t="s">
        <v>23</v>
      </c>
      <c r="D26" s="102">
        <v>2004</v>
      </c>
      <c r="E26" s="75" t="s">
        <v>88</v>
      </c>
      <c r="F26" s="47">
        <v>3.5</v>
      </c>
      <c r="G26" s="23">
        <v>8.1</v>
      </c>
      <c r="H26" s="112"/>
      <c r="I26" s="45">
        <f t="shared" si="0"/>
        <v>11.6</v>
      </c>
      <c r="J26" s="47"/>
      <c r="K26" s="23"/>
      <c r="L26" s="112"/>
      <c r="M26" s="45">
        <f>J26+K26-L26</f>
        <v>0</v>
      </c>
      <c r="N26" s="44">
        <v>2.4</v>
      </c>
      <c r="O26" s="23">
        <v>8.6</v>
      </c>
      <c r="P26" s="112"/>
      <c r="Q26" s="45">
        <f t="shared" si="2"/>
        <v>11</v>
      </c>
      <c r="R26" s="44">
        <v>2.8</v>
      </c>
      <c r="S26" s="23">
        <v>8.9</v>
      </c>
      <c r="T26" s="112"/>
      <c r="U26" s="45">
        <f>R26+S26-T26</f>
        <v>11.7</v>
      </c>
      <c r="V26" s="47"/>
      <c r="W26" s="23"/>
      <c r="X26" s="112"/>
      <c r="Y26" s="45">
        <f t="shared" si="4"/>
        <v>0</v>
      </c>
      <c r="Z26" s="44">
        <v>1.6</v>
      </c>
      <c r="AA26" s="23">
        <v>8.45</v>
      </c>
      <c r="AB26" s="112">
        <v>4</v>
      </c>
      <c r="AC26" s="45">
        <f>Z26+AA26-AB26</f>
        <v>6.049999999999999</v>
      </c>
      <c r="AD26" s="41">
        <f t="shared" si="6"/>
        <v>40.349999999999994</v>
      </c>
    </row>
    <row r="27" spans="1:30" ht="15.75">
      <c r="A27" s="69" t="s">
        <v>130</v>
      </c>
      <c r="B27" s="95" t="s">
        <v>110</v>
      </c>
      <c r="C27" s="98" t="s">
        <v>111</v>
      </c>
      <c r="D27" s="78">
        <v>2004</v>
      </c>
      <c r="E27" s="75" t="s">
        <v>108</v>
      </c>
      <c r="F27" s="47">
        <v>3.5</v>
      </c>
      <c r="G27" s="23">
        <v>7.6</v>
      </c>
      <c r="H27" s="112">
        <v>0.4</v>
      </c>
      <c r="I27" s="45">
        <f t="shared" si="0"/>
        <v>10.7</v>
      </c>
      <c r="J27" s="47"/>
      <c r="K27" s="23"/>
      <c r="L27" s="112"/>
      <c r="M27" s="45"/>
      <c r="N27" s="44">
        <v>1.7</v>
      </c>
      <c r="O27" s="23">
        <v>8.1</v>
      </c>
      <c r="P27" s="112"/>
      <c r="Q27" s="45">
        <f t="shared" si="2"/>
        <v>9.799999999999999</v>
      </c>
      <c r="R27" s="44">
        <v>2.8</v>
      </c>
      <c r="S27" s="23">
        <v>8.9</v>
      </c>
      <c r="T27" s="112"/>
      <c r="U27" s="45">
        <f>R27+S27-T27</f>
        <v>11.7</v>
      </c>
      <c r="V27" s="47"/>
      <c r="W27" s="23"/>
      <c r="X27" s="112"/>
      <c r="Y27" s="45"/>
      <c r="Z27" s="44"/>
      <c r="AA27" s="23"/>
      <c r="AB27" s="112"/>
      <c r="AC27" s="45"/>
      <c r="AD27" s="41">
        <f t="shared" si="6"/>
        <v>32.2</v>
      </c>
    </row>
    <row r="28" spans="1:30" ht="15.75">
      <c r="A28" s="69" t="s">
        <v>131</v>
      </c>
      <c r="B28" s="95" t="s">
        <v>114</v>
      </c>
      <c r="C28" s="98" t="s">
        <v>115</v>
      </c>
      <c r="D28" s="78">
        <v>2002</v>
      </c>
      <c r="E28" s="75" t="s">
        <v>132</v>
      </c>
      <c r="F28" s="47"/>
      <c r="G28" s="23"/>
      <c r="H28" s="112"/>
      <c r="I28" s="45"/>
      <c r="J28" s="47">
        <v>2.1</v>
      </c>
      <c r="K28" s="23">
        <v>6.25</v>
      </c>
      <c r="L28" s="112">
        <v>4</v>
      </c>
      <c r="M28" s="45">
        <f>J28+K28-L28</f>
        <v>4.35</v>
      </c>
      <c r="N28" s="44"/>
      <c r="O28" s="23"/>
      <c r="P28" s="112"/>
      <c r="Q28" s="45"/>
      <c r="R28" s="44"/>
      <c r="S28" s="23"/>
      <c r="T28" s="112"/>
      <c r="U28" s="45">
        <f>R28+S28-T28</f>
        <v>0</v>
      </c>
      <c r="V28" s="47">
        <v>2.8</v>
      </c>
      <c r="W28" s="23">
        <v>7.25</v>
      </c>
      <c r="X28" s="112"/>
      <c r="Y28" s="45">
        <f>V28+W28-X28</f>
        <v>10.05</v>
      </c>
      <c r="Z28" s="44">
        <v>1.7</v>
      </c>
      <c r="AA28" s="23">
        <v>7.8</v>
      </c>
      <c r="AB28" s="112"/>
      <c r="AC28" s="45">
        <f>Z28+AA28-AB28</f>
        <v>9.5</v>
      </c>
      <c r="AD28" s="41">
        <f t="shared" si="6"/>
        <v>23.9</v>
      </c>
    </row>
    <row r="29" spans="1:30" ht="15.75">
      <c r="A29" s="69" t="s">
        <v>133</v>
      </c>
      <c r="B29" s="95" t="s">
        <v>30</v>
      </c>
      <c r="C29" s="98" t="s">
        <v>94</v>
      </c>
      <c r="D29" s="78">
        <v>2003</v>
      </c>
      <c r="E29" s="75" t="s">
        <v>88</v>
      </c>
      <c r="F29" s="47">
        <v>3.1</v>
      </c>
      <c r="G29" s="23">
        <v>7.1</v>
      </c>
      <c r="H29" s="112">
        <v>4</v>
      </c>
      <c r="I29" s="45">
        <f>F29+G29-H29</f>
        <v>6.199999999999999</v>
      </c>
      <c r="J29" s="47">
        <v>2.8</v>
      </c>
      <c r="K29" s="23">
        <v>6.35</v>
      </c>
      <c r="L29" s="112"/>
      <c r="M29" s="45">
        <f>J29+K29-L29</f>
        <v>9.149999999999999</v>
      </c>
      <c r="N29" s="44"/>
      <c r="O29" s="23"/>
      <c r="P29" s="112"/>
      <c r="Q29" s="45"/>
      <c r="R29" s="44"/>
      <c r="S29" s="23"/>
      <c r="T29" s="112"/>
      <c r="U29" s="45"/>
      <c r="V29" s="47">
        <v>3.1</v>
      </c>
      <c r="W29" s="23">
        <v>8.7</v>
      </c>
      <c r="X29" s="112">
        <v>4</v>
      </c>
      <c r="Y29" s="45">
        <f>V29+W29-X29</f>
        <v>7.799999999999999</v>
      </c>
      <c r="Z29" s="44"/>
      <c r="AA29" s="23"/>
      <c r="AB29" s="112"/>
      <c r="AC29" s="45"/>
      <c r="AD29" s="41">
        <f t="shared" si="6"/>
        <v>23.15</v>
      </c>
    </row>
    <row r="30" spans="1:30" ht="15.75">
      <c r="A30" s="69" t="s">
        <v>134</v>
      </c>
      <c r="B30" s="95" t="s">
        <v>101</v>
      </c>
      <c r="C30" s="98" t="s">
        <v>102</v>
      </c>
      <c r="D30" s="78">
        <v>2001</v>
      </c>
      <c r="E30" s="75" t="s">
        <v>42</v>
      </c>
      <c r="F30" s="47"/>
      <c r="G30" s="23"/>
      <c r="H30" s="112"/>
      <c r="I30" s="45"/>
      <c r="J30" s="47">
        <v>2.3</v>
      </c>
      <c r="K30" s="23">
        <v>6.3</v>
      </c>
      <c r="L30" s="112"/>
      <c r="M30" s="45">
        <f>J30+K30-L30</f>
        <v>8.6</v>
      </c>
      <c r="N30" s="44"/>
      <c r="O30" s="23"/>
      <c r="P30" s="112"/>
      <c r="Q30" s="45"/>
      <c r="R30" s="44">
        <v>2.8</v>
      </c>
      <c r="S30" s="23">
        <v>8.8</v>
      </c>
      <c r="T30" s="112"/>
      <c r="U30" s="45">
        <f>R30+S30-T30</f>
        <v>11.600000000000001</v>
      </c>
      <c r="V30" s="47"/>
      <c r="W30" s="23"/>
      <c r="X30" s="112"/>
      <c r="Y30" s="45"/>
      <c r="Z30" s="44"/>
      <c r="AA30" s="23"/>
      <c r="AB30" s="112"/>
      <c r="AC30" s="45"/>
      <c r="AD30" s="41">
        <f t="shared" si="6"/>
        <v>20.200000000000003</v>
      </c>
    </row>
    <row r="33" spans="3:5" ht="15.75">
      <c r="C33" s="59"/>
      <c r="D33" s="60"/>
      <c r="E33" s="58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58"/>
      <c r="C59" s="58"/>
      <c r="D59" s="58"/>
      <c r="E59" s="58"/>
    </row>
    <row r="60" spans="2:5" ht="15.75">
      <c r="B60" s="58"/>
      <c r="C60" s="58"/>
      <c r="D60" s="58"/>
      <c r="E60" s="58"/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Home</cp:lastModifiedBy>
  <dcterms:created xsi:type="dcterms:W3CDTF">2003-05-16T05:06:58Z</dcterms:created>
  <dcterms:modified xsi:type="dcterms:W3CDTF">2016-06-22T08:47:42Z</dcterms:modified>
  <cp:category/>
  <cp:version/>
  <cp:contentType/>
  <cp:contentStatus/>
</cp:coreProperties>
</file>