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70" tabRatio="599" activeTab="11"/>
  </bookViews>
  <sheets>
    <sheet name="dorost J" sheetId="1" r:id="rId1"/>
    <sheet name="dorosten D " sheetId="2" r:id="rId2"/>
    <sheet name="stJ" sheetId="3" r:id="rId3"/>
    <sheet name="st D" sheetId="4" r:id="rId4"/>
    <sheet name="ml J" sheetId="5" r:id="rId5"/>
    <sheet name="ml D" sheetId="6" r:id="rId6"/>
    <sheet name="nejm" sheetId="7" r:id="rId7"/>
    <sheet name="nejml D" sheetId="8" r:id="rId8"/>
    <sheet name="m D" sheetId="9" r:id="rId9"/>
    <sheet name="muži J" sheetId="10" r:id="rId10"/>
    <sheet name="kadeti J" sheetId="11" r:id="rId11"/>
    <sheet name="kadeti D" sheetId="12" r:id="rId12"/>
  </sheets>
  <definedNames>
    <definedName name="_xlnm.Print_Titles" localSheetId="0">'dorost J'!$1:$4</definedName>
    <definedName name="_xlnm.Print_Titles" localSheetId="1">'dorosten D '!$1:$7</definedName>
    <definedName name="_xlnm.Print_Titles" localSheetId="5">'ml D'!$1:$7</definedName>
    <definedName name="_xlnm.Print_Titles" localSheetId="4">'ml J'!$1:$4</definedName>
    <definedName name="_xlnm.Print_Titles" localSheetId="6">'nejm'!$1:$3</definedName>
    <definedName name="_xlnm.Print_Titles" localSheetId="7">'nejml D'!$1:$7</definedName>
    <definedName name="_xlnm.Print_Titles" localSheetId="3">'st D'!$1:$7</definedName>
    <definedName name="_xlnm.Print_Titles" localSheetId="2">'stJ'!$1:$4</definedName>
  </definedNames>
  <calcPr fullCalcOnLoad="1"/>
</workbook>
</file>

<file path=xl/sharedStrings.xml><?xml version="1.0" encoding="utf-8"?>
<sst xmlns="http://schemas.openxmlformats.org/spreadsheetml/2006/main" count="1270" uniqueCount="302">
  <si>
    <t>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</si>
  <si>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</si>
  <si>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</si>
  <si>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</si>
  <si>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</si>
  <si>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</si>
  <si>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</si>
  <si>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</si>
  <si>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</si>
  <si>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</si>
  <si>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</si>
  <si>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</si>
  <si>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</si>
  <si>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</si>
  <si>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Poř.</t>
  </si>
  <si>
    <t>Příjmení</t>
  </si>
  <si>
    <t>Jméno</t>
  </si>
  <si>
    <t>Martin</t>
  </si>
  <si>
    <t>družstva - nejmladší žáci</t>
  </si>
  <si>
    <t>01</t>
  </si>
  <si>
    <t>David</t>
  </si>
  <si>
    <t>František</t>
  </si>
  <si>
    <t>Šimon</t>
  </si>
  <si>
    <t>Ondřej</t>
  </si>
  <si>
    <t>14.</t>
  </si>
  <si>
    <t>15.</t>
  </si>
  <si>
    <t>16.</t>
  </si>
  <si>
    <t>17.</t>
  </si>
  <si>
    <t>20.</t>
  </si>
  <si>
    <t>21.</t>
  </si>
  <si>
    <t>22.</t>
  </si>
  <si>
    <t>23.</t>
  </si>
  <si>
    <t>24.</t>
  </si>
  <si>
    <t>25.</t>
  </si>
  <si>
    <t>27.</t>
  </si>
  <si>
    <t>28.</t>
  </si>
  <si>
    <t>29.</t>
  </si>
  <si>
    <t>Jiří</t>
  </si>
  <si>
    <t>Miroslav</t>
  </si>
  <si>
    <t>Jan</t>
  </si>
  <si>
    <t>Lukáš</t>
  </si>
  <si>
    <t>Hambálek</t>
  </si>
  <si>
    <t>Tomáš</t>
  </si>
  <si>
    <t>Sokol Bučovice</t>
  </si>
  <si>
    <t>Marek</t>
  </si>
  <si>
    <t>Sokol Brno 1</t>
  </si>
  <si>
    <t>Sokol Brno 1 B</t>
  </si>
  <si>
    <t>Sokol Brno 1 A</t>
  </si>
  <si>
    <t>02</t>
  </si>
  <si>
    <t>Václav</t>
  </si>
  <si>
    <t>Pavel</t>
  </si>
  <si>
    <t>Dostál</t>
  </si>
  <si>
    <t>Žitný</t>
  </si>
  <si>
    <t>Šácha</t>
  </si>
  <si>
    <t>Richard</t>
  </si>
  <si>
    <t>Vojtěch</t>
  </si>
  <si>
    <t>D</t>
  </si>
  <si>
    <t>družstva - mladší žáci</t>
  </si>
  <si>
    <t xml:space="preserve">Sokol Zlín </t>
  </si>
  <si>
    <t>Dominik</t>
  </si>
  <si>
    <t>Karel</t>
  </si>
  <si>
    <t>Šimek</t>
  </si>
  <si>
    <t xml:space="preserve">Sokol Šternberk </t>
  </si>
  <si>
    <t>03</t>
  </si>
  <si>
    <t>E</t>
  </si>
  <si>
    <t>26.</t>
  </si>
  <si>
    <t>Ivan</t>
  </si>
  <si>
    <t>Vachl</t>
  </si>
  <si>
    <t>Lacka</t>
  </si>
  <si>
    <t>Kryštof</t>
  </si>
  <si>
    <t>Charbaka</t>
  </si>
  <si>
    <t>Kovář</t>
  </si>
  <si>
    <t>Němec</t>
  </si>
  <si>
    <t>04</t>
  </si>
  <si>
    <t>05</t>
  </si>
  <si>
    <t>Sedlák</t>
  </si>
  <si>
    <t>Mlčoušek</t>
  </si>
  <si>
    <t>Durák</t>
  </si>
  <si>
    <t>Jakeš</t>
  </si>
  <si>
    <t>Kilián</t>
  </si>
  <si>
    <t>Samuel</t>
  </si>
  <si>
    <t>Kuchta</t>
  </si>
  <si>
    <t>Tobiáš</t>
  </si>
  <si>
    <t>Vachutka</t>
  </si>
  <si>
    <t>Marghold</t>
  </si>
  <si>
    <t>Bureš</t>
  </si>
  <si>
    <t>8</t>
  </si>
  <si>
    <t>9</t>
  </si>
  <si>
    <t>Antonín</t>
  </si>
  <si>
    <t>Sokol Zlín</t>
  </si>
  <si>
    <t>Matěj</t>
  </si>
  <si>
    <t>Pluhař</t>
  </si>
  <si>
    <t>Maršálek</t>
  </si>
  <si>
    <t>Kopecký</t>
  </si>
  <si>
    <t>Michal</t>
  </si>
  <si>
    <t>Daněk</t>
  </si>
  <si>
    <t>Jonáš</t>
  </si>
  <si>
    <t>06</t>
  </si>
  <si>
    <t>Radek</t>
  </si>
  <si>
    <t>00</t>
  </si>
  <si>
    <t>Stavělík</t>
  </si>
  <si>
    <t>Jakub</t>
  </si>
  <si>
    <t>Olejníček</t>
  </si>
  <si>
    <t>Němeček</t>
  </si>
  <si>
    <t>Fojtík</t>
  </si>
  <si>
    <t>Filip</t>
  </si>
  <si>
    <t>Obluk</t>
  </si>
  <si>
    <t>Cacek</t>
  </si>
  <si>
    <t xml:space="preserve">Sokol Vsetín </t>
  </si>
  <si>
    <t>Vašák</t>
  </si>
  <si>
    <t>10</t>
  </si>
  <si>
    <t>družstva - starší žáci</t>
  </si>
  <si>
    <t>starší žáci</t>
  </si>
  <si>
    <t>Sebastian</t>
  </si>
  <si>
    <t>Karim</t>
  </si>
  <si>
    <t>Běhal</t>
  </si>
  <si>
    <t>Khamzim</t>
  </si>
  <si>
    <t>Vít</t>
  </si>
  <si>
    <t>Dan</t>
  </si>
  <si>
    <t>Sokol Šternberk</t>
  </si>
  <si>
    <t>Matyáš</t>
  </si>
  <si>
    <t>4</t>
  </si>
  <si>
    <t>Přebor ČOS</t>
  </si>
  <si>
    <t>Hanousek</t>
  </si>
  <si>
    <t>Mikuláš</t>
  </si>
  <si>
    <t>Holzbauer</t>
  </si>
  <si>
    <t>Štěpán</t>
  </si>
  <si>
    <t>Vogl</t>
  </si>
  <si>
    <t>Smetana</t>
  </si>
  <si>
    <t>Hejný</t>
  </si>
  <si>
    <t>Petr</t>
  </si>
  <si>
    <t>Sokol Kolín A</t>
  </si>
  <si>
    <t>Sokol Kolín B</t>
  </si>
  <si>
    <t>Daniel</t>
  </si>
  <si>
    <t>Matuš</t>
  </si>
  <si>
    <t>Gymnastika Liberec</t>
  </si>
  <si>
    <t>Drbohlav</t>
  </si>
  <si>
    <t>Šíma</t>
  </si>
  <si>
    <t>Zajíček</t>
  </si>
  <si>
    <t>Adam</t>
  </si>
  <si>
    <t>Nový</t>
  </si>
  <si>
    <t>Bradáč</t>
  </si>
  <si>
    <t>Sokol Poděbrady</t>
  </si>
  <si>
    <t>Szabó</t>
  </si>
  <si>
    <t>Pulda</t>
  </si>
  <si>
    <t>dorostenci</t>
  </si>
  <si>
    <t>Puškáč</t>
  </si>
  <si>
    <t>Buček</t>
  </si>
  <si>
    <t>Robert</t>
  </si>
  <si>
    <t>Orel</t>
  </si>
  <si>
    <t>Jančuš</t>
  </si>
  <si>
    <t>Vilém</t>
  </si>
  <si>
    <t>Malík</t>
  </si>
  <si>
    <t>Sokol Plzeň 1</t>
  </si>
  <si>
    <t>Moravanský</t>
  </si>
  <si>
    <t>Smrž</t>
  </si>
  <si>
    <t>Volek</t>
  </si>
  <si>
    <t>Koudelka</t>
  </si>
  <si>
    <t>Sokol Rokycany</t>
  </si>
  <si>
    <t>Kulle</t>
  </si>
  <si>
    <t>Dalibor</t>
  </si>
  <si>
    <t>Neumann</t>
  </si>
  <si>
    <t>Skokan</t>
  </si>
  <si>
    <t>Jaroslav</t>
  </si>
  <si>
    <t>Zítko</t>
  </si>
  <si>
    <t>Rezek</t>
  </si>
  <si>
    <t>Kurfiřt</t>
  </si>
  <si>
    <t>Rázga</t>
  </si>
  <si>
    <t>Igor</t>
  </si>
  <si>
    <t>Jirásek</t>
  </si>
  <si>
    <t>Mareš</t>
  </si>
  <si>
    <t>Boreš</t>
  </si>
  <si>
    <t>Šumbera</t>
  </si>
  <si>
    <t>Josef</t>
  </si>
  <si>
    <t>Sokol Praha Vršovice B</t>
  </si>
  <si>
    <t>Kubeš</t>
  </si>
  <si>
    <t>11</t>
  </si>
  <si>
    <t>12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</si>
  <si>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</si>
  <si>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</si>
  <si>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</si>
  <si>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</si>
  <si>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</si>
  <si>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</si>
  <si>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</si>
  <si>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</si>
  <si>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</si>
  <si>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</si>
  <si>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5</t>
  </si>
  <si>
    <t>6</t>
  </si>
  <si>
    <t>7</t>
  </si>
  <si>
    <t>18.</t>
  </si>
  <si>
    <t>19.</t>
  </si>
  <si>
    <t>Škoda</t>
  </si>
  <si>
    <t xml:space="preserve">Přebor ČOS </t>
  </si>
  <si>
    <t>Mikušek</t>
  </si>
  <si>
    <t>Sokol Praha Vršovice A</t>
  </si>
  <si>
    <t>Valdhans</t>
  </si>
  <si>
    <t>Přebor ČOS  - mladší žáci</t>
  </si>
  <si>
    <t>družstva - dorostenci</t>
  </si>
  <si>
    <t>BRNO 17.5.2014</t>
  </si>
  <si>
    <t>Brno 17.5.2014</t>
  </si>
  <si>
    <t>Jäger</t>
  </si>
  <si>
    <t>KSG Moravská Slávia Brno A</t>
  </si>
  <si>
    <t>KSG Moravská Slávia Brno B</t>
  </si>
  <si>
    <t>Hanák</t>
  </si>
  <si>
    <t>Sokol Přerov</t>
  </si>
  <si>
    <t>KSG Přerov</t>
  </si>
  <si>
    <t>Chuděj</t>
  </si>
  <si>
    <t>Pecha</t>
  </si>
  <si>
    <t>07</t>
  </si>
  <si>
    <t>Ječmínek</t>
  </si>
  <si>
    <t>KSG Rosice</t>
  </si>
  <si>
    <t>Kindler</t>
  </si>
  <si>
    <t>Dolejš</t>
  </si>
  <si>
    <t>Barus</t>
  </si>
  <si>
    <t>Beneš</t>
  </si>
  <si>
    <t>Janouš</t>
  </si>
  <si>
    <t>Kosáček</t>
  </si>
  <si>
    <t>Sokol Praha Vršovice C</t>
  </si>
  <si>
    <t>Franěk</t>
  </si>
  <si>
    <t>Viktor</t>
  </si>
  <si>
    <t>Nesrsta</t>
  </si>
  <si>
    <t>Juran</t>
  </si>
  <si>
    <t>Patrik</t>
  </si>
  <si>
    <t>Řezníček</t>
  </si>
  <si>
    <t>Bogenrieder</t>
  </si>
  <si>
    <t>Michael</t>
  </si>
  <si>
    <t>1996</t>
  </si>
  <si>
    <t>1999</t>
  </si>
  <si>
    <t>Ferling</t>
  </si>
  <si>
    <t>Sýkora</t>
  </si>
  <si>
    <t>Kulhánek</t>
  </si>
  <si>
    <t>Sokol Plzeň 1 B</t>
  </si>
  <si>
    <t>Sokol Plzeň 1 A</t>
  </si>
  <si>
    <t>Hubálek</t>
  </si>
  <si>
    <t>Scholz</t>
  </si>
  <si>
    <t>1997</t>
  </si>
  <si>
    <t>Sokol Vsetín</t>
  </si>
  <si>
    <t>Sokol Zlín B</t>
  </si>
  <si>
    <t>Sokol Zlín A</t>
  </si>
  <si>
    <t>Jakubův</t>
  </si>
  <si>
    <t>Mařík</t>
  </si>
  <si>
    <t>Šteffl</t>
  </si>
  <si>
    <t>Lefenda</t>
  </si>
  <si>
    <t>Andreas</t>
  </si>
  <si>
    <t>Krupa</t>
  </si>
  <si>
    <t>Slovák</t>
  </si>
  <si>
    <t>Jančo</t>
  </si>
  <si>
    <t>Brno17.5.2014 - nejmladší žáci</t>
  </si>
  <si>
    <t>KSG Mor. Slávia Brno A</t>
  </si>
  <si>
    <t>KSG Mor. Slávia Brno B</t>
  </si>
  <si>
    <t>KSG Mor. Slavia Brno</t>
  </si>
  <si>
    <t>3</t>
  </si>
  <si>
    <t>družstva - muži</t>
  </si>
  <si>
    <t xml:space="preserve">Sokol Kolín </t>
  </si>
  <si>
    <t>Kratochvíl</t>
  </si>
  <si>
    <t>1991</t>
  </si>
  <si>
    <t>Kardoš</t>
  </si>
  <si>
    <t>1994</t>
  </si>
  <si>
    <t>Lazorík</t>
  </si>
  <si>
    <t>1987</t>
  </si>
  <si>
    <t>Ondlevec</t>
  </si>
  <si>
    <t>Radovan</t>
  </si>
  <si>
    <t>1984</t>
  </si>
  <si>
    <t>Korec</t>
  </si>
  <si>
    <t>1986</t>
  </si>
  <si>
    <t>Šamša</t>
  </si>
  <si>
    <t>1995</t>
  </si>
  <si>
    <t>Zmeškal</t>
  </si>
  <si>
    <t>1993</t>
  </si>
  <si>
    <t>Křena</t>
  </si>
  <si>
    <t>Sokol Praha Vršovice</t>
  </si>
  <si>
    <t>Kudrna</t>
  </si>
  <si>
    <t>1989</t>
  </si>
  <si>
    <t>Starkov</t>
  </si>
  <si>
    <t>Ilya</t>
  </si>
  <si>
    <t>Šmejkal</t>
  </si>
  <si>
    <t>1992</t>
  </si>
  <si>
    <t>muži</t>
  </si>
  <si>
    <t>kadeti</t>
  </si>
  <si>
    <t>Šafran</t>
  </si>
  <si>
    <t>Jindřich</t>
  </si>
  <si>
    <t>2000</t>
  </si>
  <si>
    <t>TJ Prostějov</t>
  </si>
  <si>
    <t>Cígl</t>
  </si>
  <si>
    <t>Sliž</t>
  </si>
  <si>
    <t>Radomír</t>
  </si>
  <si>
    <t>TJ Třinec</t>
  </si>
  <si>
    <t>Bajer</t>
  </si>
  <si>
    <t>Marcin</t>
  </si>
  <si>
    <t>Šmíd</t>
  </si>
  <si>
    <t>junioři</t>
  </si>
  <si>
    <t>Švehlík</t>
  </si>
  <si>
    <t>Ott</t>
  </si>
  <si>
    <t>1998</t>
  </si>
  <si>
    <t xml:space="preserve">Klement </t>
  </si>
  <si>
    <t>Sokol Kolín</t>
  </si>
  <si>
    <t>Hampel</t>
  </si>
  <si>
    <t>Mašín</t>
  </si>
  <si>
    <t>Bega</t>
  </si>
  <si>
    <t>družstva - kadeti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</si>
</sst>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0.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\ ##,000_);[Red]\([$€-2]\ #\ ##,000\)"/>
  </numFmts>
  <fonts count="70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b/>
      <sz val="18"/>
      <name val="Arial CE"/>
      <family val="2"/>
    </font>
    <font>
      <b/>
      <sz val="26"/>
      <name val="Symbol"/>
      <family val="1"/>
    </font>
    <font>
      <b/>
      <sz val="10"/>
      <name val="Arial CE"/>
      <family val="2"/>
    </font>
    <font>
      <sz val="9"/>
      <name val="Arial CE"/>
      <family val="2"/>
    </font>
    <font>
      <b/>
      <sz val="16"/>
      <name val="Arial CE"/>
      <family val="2"/>
    </font>
    <font>
      <b/>
      <sz val="11"/>
      <name val="Arial CE"/>
      <family val="2"/>
    </font>
    <font>
      <b/>
      <sz val="22"/>
      <name val="Arial CE"/>
      <family val="2"/>
    </font>
    <font>
      <b/>
      <sz val="28"/>
      <name val="Symbol"/>
      <family val="1"/>
    </font>
    <font>
      <b/>
      <sz val="14"/>
      <name val="Symbol"/>
      <family val="1"/>
    </font>
    <font>
      <sz val="9"/>
      <name val="Arial"/>
      <family val="2"/>
    </font>
    <font>
      <b/>
      <sz val="12"/>
      <name val="Arial"/>
      <family val="2"/>
    </font>
    <font>
      <sz val="12"/>
      <name val="Times New Roman CE"/>
      <family val="1"/>
    </font>
    <font>
      <sz val="8"/>
      <name val="Arial CE"/>
      <family val="2"/>
    </font>
    <font>
      <sz val="8"/>
      <name val="Arial"/>
      <family val="2"/>
    </font>
    <font>
      <b/>
      <sz val="8"/>
      <name val="Arial CE"/>
      <family val="2"/>
    </font>
    <font>
      <sz val="10"/>
      <name val="Times New Roman"/>
      <family val="1"/>
    </font>
    <font>
      <sz val="12"/>
      <name val="Arial"/>
      <family val="2"/>
    </font>
    <font>
      <sz val="10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  <font>
      <sz val="6"/>
      <name val="Arial"/>
      <family val="2"/>
    </font>
    <font>
      <sz val="6"/>
      <name val="Arial CE"/>
      <family val="2"/>
    </font>
    <font>
      <b/>
      <sz val="6"/>
      <name val="Arial CE"/>
      <family val="2"/>
    </font>
    <font>
      <sz val="10"/>
      <color indexed="8"/>
      <name val="Times New Roman"/>
      <family val="1"/>
    </font>
    <font>
      <sz val="8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0" borderId="0" applyNumberFormat="0" applyBorder="0" applyAlignment="0" applyProtection="0"/>
    <xf numFmtId="0" fontId="5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1" fillId="0" borderId="7" applyNumberFormat="0" applyFill="0" applyAlignment="0" applyProtection="0"/>
    <xf numFmtId="0" fontId="62" fillId="24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5" borderId="8" applyNumberFormat="0" applyAlignment="0" applyProtection="0"/>
    <xf numFmtId="0" fontId="65" fillId="26" borderId="8" applyNumberFormat="0" applyAlignment="0" applyProtection="0"/>
    <xf numFmtId="0" fontId="66" fillId="26" borderId="9" applyNumberFormat="0" applyAlignment="0" applyProtection="0"/>
    <xf numFmtId="0" fontId="67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</cellStyleXfs>
  <cellXfs count="2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5" fillId="0" borderId="0" xfId="0" applyFont="1" applyAlignment="1">
      <alignment/>
    </xf>
    <xf numFmtId="0" fontId="11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13" fillId="0" borderId="10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0" fontId="18" fillId="0" borderId="0" xfId="0" applyFont="1" applyAlignment="1">
      <alignment horizontal="center"/>
    </xf>
    <xf numFmtId="0" fontId="16" fillId="0" borderId="0" xfId="0" applyFont="1" applyAlignment="1">
      <alignment/>
    </xf>
    <xf numFmtId="0" fontId="18" fillId="0" borderId="11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164" fontId="17" fillId="0" borderId="10" xfId="0" applyNumberFormat="1" applyFont="1" applyFill="1" applyBorder="1" applyAlignment="1">
      <alignment horizontal="center"/>
    </xf>
    <xf numFmtId="0" fontId="17" fillId="0" borderId="15" xfId="0" applyFont="1" applyFill="1" applyBorder="1" applyAlignment="1">
      <alignment horizontal="right"/>
    </xf>
    <xf numFmtId="2" fontId="13" fillId="0" borderId="16" xfId="0" applyNumberFormat="1" applyFont="1" applyFill="1" applyBorder="1" applyAlignment="1">
      <alignment horizontal="center"/>
    </xf>
    <xf numFmtId="164" fontId="17" fillId="0" borderId="16" xfId="0" applyNumberFormat="1" applyFont="1" applyFill="1" applyBorder="1" applyAlignment="1">
      <alignment horizontal="center"/>
    </xf>
    <xf numFmtId="0" fontId="17" fillId="0" borderId="17" xfId="0" applyFont="1" applyFill="1" applyBorder="1" applyAlignment="1">
      <alignment horizontal="right"/>
    </xf>
    <xf numFmtId="2" fontId="6" fillId="0" borderId="18" xfId="0" applyNumberFormat="1" applyFont="1" applyBorder="1" applyAlignment="1">
      <alignment horizontal="center"/>
    </xf>
    <xf numFmtId="2" fontId="6" fillId="0" borderId="19" xfId="0" applyNumberFormat="1" applyFont="1" applyBorder="1" applyAlignment="1">
      <alignment horizontal="center"/>
    </xf>
    <xf numFmtId="2" fontId="14" fillId="0" borderId="20" xfId="0" applyNumberFormat="1" applyFont="1" applyBorder="1" applyAlignment="1">
      <alignment horizontal="center"/>
    </xf>
    <xf numFmtId="2" fontId="14" fillId="0" borderId="21" xfId="0" applyNumberFormat="1" applyFont="1" applyBorder="1" applyAlignment="1">
      <alignment horizontal="center"/>
    </xf>
    <xf numFmtId="2" fontId="13" fillId="0" borderId="22" xfId="0" applyNumberFormat="1" applyFont="1" applyBorder="1" applyAlignment="1">
      <alignment horizontal="center"/>
    </xf>
    <xf numFmtId="2" fontId="6" fillId="0" borderId="23" xfId="0" applyNumberFormat="1" applyFont="1" applyBorder="1" applyAlignment="1">
      <alignment horizontal="center"/>
    </xf>
    <xf numFmtId="2" fontId="13" fillId="0" borderId="24" xfId="0" applyNumberFormat="1" applyFont="1" applyBorder="1" applyAlignment="1">
      <alignment horizontal="center"/>
    </xf>
    <xf numFmtId="2" fontId="6" fillId="0" borderId="25" xfId="0" applyNumberFormat="1" applyFont="1" applyBorder="1" applyAlignment="1">
      <alignment horizontal="center"/>
    </xf>
    <xf numFmtId="2" fontId="13" fillId="0" borderId="26" xfId="0" applyNumberFormat="1" applyFont="1" applyBorder="1" applyAlignment="1">
      <alignment horizontal="center"/>
    </xf>
    <xf numFmtId="2" fontId="13" fillId="0" borderId="27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16" fillId="0" borderId="0" xfId="0" applyFont="1" applyFill="1" applyAlignment="1">
      <alignment horizontal="left"/>
    </xf>
    <xf numFmtId="0" fontId="16" fillId="0" borderId="28" xfId="0" applyFont="1" applyFill="1" applyBorder="1" applyAlignment="1">
      <alignment horizontal="left"/>
    </xf>
    <xf numFmtId="0" fontId="16" fillId="0" borderId="13" xfId="0" applyFont="1" applyFill="1" applyBorder="1" applyAlignment="1">
      <alignment horizontal="left"/>
    </xf>
    <xf numFmtId="0" fontId="17" fillId="0" borderId="10" xfId="0" applyFont="1" applyFill="1" applyBorder="1" applyAlignment="1">
      <alignment horizontal="right"/>
    </xf>
    <xf numFmtId="0" fontId="22" fillId="0" borderId="10" xfId="0" applyFont="1" applyFill="1" applyBorder="1" applyAlignment="1">
      <alignment/>
    </xf>
    <xf numFmtId="0" fontId="19" fillId="0" borderId="10" xfId="0" applyFont="1" applyFill="1" applyBorder="1" applyAlignment="1">
      <alignment/>
    </xf>
    <xf numFmtId="0" fontId="0" fillId="0" borderId="0" xfId="0" applyFill="1" applyAlignment="1">
      <alignment/>
    </xf>
    <xf numFmtId="2" fontId="13" fillId="0" borderId="26" xfId="0" applyNumberFormat="1" applyFont="1" applyFill="1" applyBorder="1" applyAlignment="1">
      <alignment horizontal="center"/>
    </xf>
    <xf numFmtId="2" fontId="13" fillId="0" borderId="27" xfId="0" applyNumberFormat="1" applyFont="1" applyFill="1" applyBorder="1" applyAlignment="1">
      <alignment horizontal="center"/>
    </xf>
    <xf numFmtId="2" fontId="6" fillId="0" borderId="18" xfId="0" applyNumberFormat="1" applyFont="1" applyFill="1" applyBorder="1" applyAlignment="1">
      <alignment horizontal="center"/>
    </xf>
    <xf numFmtId="2" fontId="6" fillId="0" borderId="19" xfId="0" applyNumberFormat="1" applyFont="1" applyFill="1" applyBorder="1" applyAlignment="1">
      <alignment horizontal="center"/>
    </xf>
    <xf numFmtId="2" fontId="13" fillId="0" borderId="22" xfId="0" applyNumberFormat="1" applyFont="1" applyFill="1" applyBorder="1" applyAlignment="1">
      <alignment horizontal="center"/>
    </xf>
    <xf numFmtId="2" fontId="13" fillId="0" borderId="24" xfId="0" applyNumberFormat="1" applyFont="1" applyFill="1" applyBorder="1" applyAlignment="1">
      <alignment horizontal="center"/>
    </xf>
    <xf numFmtId="2" fontId="6" fillId="0" borderId="23" xfId="0" applyNumberFormat="1" applyFont="1" applyFill="1" applyBorder="1" applyAlignment="1">
      <alignment horizontal="center"/>
    </xf>
    <xf numFmtId="2" fontId="6" fillId="0" borderId="25" xfId="0" applyNumberFormat="1" applyFont="1" applyFill="1" applyBorder="1" applyAlignment="1">
      <alignment horizontal="center"/>
    </xf>
    <xf numFmtId="2" fontId="14" fillId="0" borderId="29" xfId="0" applyNumberFormat="1" applyFont="1" applyFill="1" applyBorder="1" applyAlignment="1">
      <alignment horizontal="center"/>
    </xf>
    <xf numFmtId="2" fontId="14" fillId="0" borderId="3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49" fontId="19" fillId="0" borderId="10" xfId="0" applyNumberFormat="1" applyFont="1" applyFill="1" applyBorder="1" applyAlignment="1">
      <alignment horizontal="center"/>
    </xf>
    <xf numFmtId="49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16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left"/>
    </xf>
    <xf numFmtId="0" fontId="18" fillId="0" borderId="11" xfId="0" applyFont="1" applyFill="1" applyBorder="1" applyAlignment="1">
      <alignment horizontal="left"/>
    </xf>
    <xf numFmtId="0" fontId="16" fillId="0" borderId="11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18" fillId="0" borderId="0" xfId="0" applyNumberFormat="1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66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68" fillId="0" borderId="0" xfId="0" applyFont="1" applyFill="1" applyAlignment="1">
      <alignment/>
    </xf>
    <xf numFmtId="0" fontId="23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49" fontId="19" fillId="0" borderId="0" xfId="0" applyNumberFormat="1" applyFont="1" applyFill="1" applyAlignment="1">
      <alignment horizontal="center"/>
    </xf>
    <xf numFmtId="0" fontId="68" fillId="0" borderId="10" xfId="0" applyFont="1" applyFill="1" applyBorder="1" applyAlignment="1">
      <alignment/>
    </xf>
    <xf numFmtId="0" fontId="68" fillId="0" borderId="0" xfId="0" applyFont="1" applyFill="1" applyBorder="1" applyAlignment="1">
      <alignment/>
    </xf>
    <xf numFmtId="0" fontId="16" fillId="0" borderId="12" xfId="0" applyFont="1" applyFill="1" applyBorder="1" applyAlignment="1">
      <alignment horizontal="center"/>
    </xf>
    <xf numFmtId="2" fontId="0" fillId="0" borderId="0" xfId="0" applyNumberFormat="1" applyFill="1" applyAlignment="1">
      <alignment/>
    </xf>
    <xf numFmtId="0" fontId="22" fillId="0" borderId="0" xfId="0" applyFont="1" applyFill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1" fontId="14" fillId="0" borderId="0" xfId="0" applyNumberFormat="1" applyFont="1" applyAlignment="1">
      <alignment horizontal="center"/>
    </xf>
    <xf numFmtId="2" fontId="1" fillId="0" borderId="0" xfId="0" applyNumberFormat="1" applyFont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 horizontal="center"/>
    </xf>
    <xf numFmtId="164" fontId="26" fillId="0" borderId="0" xfId="0" applyNumberFormat="1" applyFont="1" applyFill="1" applyBorder="1" applyAlignment="1">
      <alignment horizontal="center"/>
    </xf>
    <xf numFmtId="164" fontId="24" fillId="0" borderId="16" xfId="0" applyNumberFormat="1" applyFont="1" applyFill="1" applyBorder="1" applyAlignment="1">
      <alignment horizontal="center"/>
    </xf>
    <xf numFmtId="164" fontId="24" fillId="0" borderId="10" xfId="0" applyNumberFormat="1" applyFont="1" applyFill="1" applyBorder="1" applyAlignment="1">
      <alignment horizontal="center"/>
    </xf>
    <xf numFmtId="0" fontId="19" fillId="0" borderId="10" xfId="0" applyFont="1" applyBorder="1" applyAlignment="1">
      <alignment/>
    </xf>
    <xf numFmtId="0" fontId="19" fillId="0" borderId="10" xfId="0" applyFont="1" applyFill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164" fontId="18" fillId="0" borderId="33" xfId="0" applyNumberFormat="1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0" fillId="0" borderId="35" xfId="0" applyFont="1" applyBorder="1" applyAlignment="1">
      <alignment horizontal="left"/>
    </xf>
    <xf numFmtId="2" fontId="13" fillId="0" borderId="36" xfId="0" applyNumberFormat="1" applyFont="1" applyBorder="1" applyAlignment="1">
      <alignment horizontal="center"/>
    </xf>
    <xf numFmtId="2" fontId="13" fillId="0" borderId="37" xfId="0" applyNumberFormat="1" applyFont="1" applyFill="1" applyBorder="1" applyAlignment="1">
      <alignment horizontal="center"/>
    </xf>
    <xf numFmtId="164" fontId="17" fillId="0" borderId="37" xfId="0" applyNumberFormat="1" applyFont="1" applyFill="1" applyBorder="1" applyAlignment="1">
      <alignment horizontal="center"/>
    </xf>
    <xf numFmtId="2" fontId="6" fillId="0" borderId="38" xfId="0" applyNumberFormat="1" applyFont="1" applyBorder="1" applyAlignment="1">
      <alignment horizontal="center"/>
    </xf>
    <xf numFmtId="2" fontId="13" fillId="0" borderId="39" xfId="0" applyNumberFormat="1" applyFont="1" applyBorder="1" applyAlignment="1">
      <alignment horizontal="center"/>
    </xf>
    <xf numFmtId="2" fontId="6" fillId="0" borderId="40" xfId="0" applyNumberFormat="1" applyFont="1" applyBorder="1" applyAlignment="1">
      <alignment horizontal="center"/>
    </xf>
    <xf numFmtId="2" fontId="14" fillId="0" borderId="41" xfId="0" applyNumberFormat="1" applyFont="1" applyBorder="1" applyAlignment="1">
      <alignment horizontal="center"/>
    </xf>
    <xf numFmtId="0" fontId="22" fillId="0" borderId="29" xfId="0" applyFont="1" applyFill="1" applyBorder="1" applyAlignment="1">
      <alignment/>
    </xf>
    <xf numFmtId="0" fontId="22" fillId="0" borderId="30" xfId="0" applyFont="1" applyFill="1" applyBorder="1" applyAlignment="1">
      <alignment/>
    </xf>
    <xf numFmtId="0" fontId="22" fillId="0" borderId="42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19" fillId="0" borderId="17" xfId="0" applyFont="1" applyFill="1" applyBorder="1" applyAlignment="1">
      <alignment/>
    </xf>
    <xf numFmtId="0" fontId="19" fillId="0" borderId="43" xfId="0" applyFont="1" applyFill="1" applyBorder="1" applyAlignment="1">
      <alignment/>
    </xf>
    <xf numFmtId="2" fontId="1" fillId="0" borderId="0" xfId="0" applyNumberFormat="1" applyFont="1" applyFill="1" applyAlignment="1">
      <alignment/>
    </xf>
    <xf numFmtId="0" fontId="17" fillId="0" borderId="43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/>
    </xf>
    <xf numFmtId="2" fontId="13" fillId="0" borderId="0" xfId="0" applyNumberFormat="1" applyFont="1" applyBorder="1" applyAlignment="1">
      <alignment horizontal="center"/>
    </xf>
    <xf numFmtId="2" fontId="13" fillId="0" borderId="0" xfId="0" applyNumberFormat="1" applyFont="1" applyFill="1" applyBorder="1" applyAlignment="1">
      <alignment horizontal="center"/>
    </xf>
    <xf numFmtId="164" fontId="17" fillId="0" borderId="0" xfId="0" applyNumberFormat="1" applyFont="1" applyFill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0" fontId="25" fillId="0" borderId="0" xfId="0" applyFont="1" applyAlignment="1">
      <alignment/>
    </xf>
    <xf numFmtId="0" fontId="26" fillId="0" borderId="0" xfId="0" applyFont="1" applyAlignment="1">
      <alignment horizontal="center"/>
    </xf>
    <xf numFmtId="164" fontId="26" fillId="0" borderId="0" xfId="0" applyNumberFormat="1" applyFont="1" applyBorder="1" applyAlignment="1">
      <alignment horizontal="center"/>
    </xf>
    <xf numFmtId="164" fontId="24" fillId="0" borderId="0" xfId="0" applyNumberFormat="1" applyFont="1" applyFill="1" applyBorder="1" applyAlignment="1">
      <alignment horizontal="center"/>
    </xf>
    <xf numFmtId="164" fontId="24" fillId="0" borderId="37" xfId="0" applyNumberFormat="1" applyFont="1" applyFill="1" applyBorder="1" applyAlignment="1">
      <alignment horizontal="center"/>
    </xf>
    <xf numFmtId="0" fontId="22" fillId="0" borderId="21" xfId="0" applyFont="1" applyFill="1" applyBorder="1" applyAlignment="1">
      <alignment/>
    </xf>
    <xf numFmtId="0" fontId="22" fillId="0" borderId="41" xfId="0" applyFont="1" applyFill="1" applyBorder="1" applyAlignment="1">
      <alignment/>
    </xf>
    <xf numFmtId="0" fontId="22" fillId="0" borderId="2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27" fillId="0" borderId="0" xfId="0" applyFont="1" applyFill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Fill="1" applyAlignment="1">
      <alignment horizontal="center"/>
    </xf>
    <xf numFmtId="0" fontId="69" fillId="0" borderId="0" xfId="0" applyFont="1" applyFill="1" applyAlignment="1">
      <alignment/>
    </xf>
    <xf numFmtId="0" fontId="28" fillId="0" borderId="0" xfId="0" applyFont="1" applyFill="1" applyAlignment="1">
      <alignment/>
    </xf>
    <xf numFmtId="49" fontId="22" fillId="0" borderId="10" xfId="0" applyNumberFormat="1" applyFont="1" applyFill="1" applyBorder="1" applyAlignment="1">
      <alignment horizontal="center"/>
    </xf>
    <xf numFmtId="0" fontId="69" fillId="0" borderId="10" xfId="0" applyFont="1" applyFill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23" fillId="0" borderId="10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2" fontId="13" fillId="0" borderId="0" xfId="0" applyNumberFormat="1" applyFont="1" applyFill="1" applyAlignment="1">
      <alignment horizontal="center"/>
    </xf>
    <xf numFmtId="0" fontId="17" fillId="0" borderId="44" xfId="0" applyFont="1" applyFill="1" applyBorder="1" applyAlignment="1">
      <alignment horizontal="right"/>
    </xf>
    <xf numFmtId="0" fontId="0" fillId="0" borderId="14" xfId="0" applyFont="1" applyBorder="1" applyAlignment="1">
      <alignment horizontal="left"/>
    </xf>
    <xf numFmtId="0" fontId="22" fillId="0" borderId="10" xfId="0" applyFont="1" applyBorder="1" applyAlignment="1">
      <alignment/>
    </xf>
    <xf numFmtId="0" fontId="16" fillId="0" borderId="10" xfId="0" applyFont="1" applyBorder="1" applyAlignment="1">
      <alignment/>
    </xf>
    <xf numFmtId="49" fontId="22" fillId="0" borderId="20" xfId="0" applyNumberFormat="1" applyFont="1" applyFill="1" applyBorder="1" applyAlignment="1">
      <alignment horizontal="center"/>
    </xf>
    <xf numFmtId="49" fontId="22" fillId="0" borderId="21" xfId="0" applyNumberFormat="1" applyFont="1" applyFill="1" applyBorder="1" applyAlignment="1">
      <alignment horizontal="center"/>
    </xf>
    <xf numFmtId="49" fontId="22" fillId="0" borderId="41" xfId="0" applyNumberFormat="1" applyFont="1" applyFill="1" applyBorder="1" applyAlignment="1">
      <alignment horizontal="center"/>
    </xf>
    <xf numFmtId="0" fontId="25" fillId="0" borderId="0" xfId="0" applyFont="1" applyAlignment="1">
      <alignment/>
    </xf>
    <xf numFmtId="0" fontId="10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68" fillId="0" borderId="0" xfId="0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center"/>
    </xf>
    <xf numFmtId="0" fontId="68" fillId="0" borderId="0" xfId="0" applyFont="1" applyFill="1" applyAlignment="1">
      <alignment horizontal="center"/>
    </xf>
    <xf numFmtId="0" fontId="19" fillId="0" borderId="10" xfId="0" applyFont="1" applyBorder="1" applyAlignment="1">
      <alignment horizontal="center"/>
    </xf>
    <xf numFmtId="0" fontId="17" fillId="0" borderId="22" xfId="0" applyFont="1" applyFill="1" applyBorder="1" applyAlignment="1">
      <alignment horizontal="right"/>
    </xf>
    <xf numFmtId="0" fontId="17" fillId="0" borderId="24" xfId="0" applyFont="1" applyFill="1" applyBorder="1" applyAlignment="1">
      <alignment horizontal="right"/>
    </xf>
    <xf numFmtId="0" fontId="17" fillId="0" borderId="39" xfId="0" applyFont="1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2" fontId="68" fillId="0" borderId="0" xfId="0" applyNumberFormat="1" applyFont="1" applyFill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image" Target="../media/image6.jpeg" /><Relationship Id="rId5" Type="http://schemas.openxmlformats.org/officeDocument/2006/relationships/image" Target="../media/image7.jpeg" /><Relationship Id="rId6" Type="http://schemas.openxmlformats.org/officeDocument/2006/relationships/image" Target="../media/image8.jpeg" /><Relationship Id="rId7" Type="http://schemas.openxmlformats.org/officeDocument/2006/relationships/image" Target="../media/image1.png" /><Relationship Id="rId8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image" Target="../media/image6.jpeg" /><Relationship Id="rId5" Type="http://schemas.openxmlformats.org/officeDocument/2006/relationships/image" Target="../media/image7.jpeg" /><Relationship Id="rId6" Type="http://schemas.openxmlformats.org/officeDocument/2006/relationships/image" Target="../media/image8.jpeg" /><Relationship Id="rId7" Type="http://schemas.openxmlformats.org/officeDocument/2006/relationships/image" Target="../media/image1.png" /><Relationship Id="rId8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image" Target="../media/image6.jpeg" /><Relationship Id="rId5" Type="http://schemas.openxmlformats.org/officeDocument/2006/relationships/image" Target="../media/image7.jpeg" /><Relationship Id="rId6" Type="http://schemas.openxmlformats.org/officeDocument/2006/relationships/image" Target="../media/image8.jpeg" /><Relationship Id="rId7" Type="http://schemas.openxmlformats.org/officeDocument/2006/relationships/image" Target="../media/image1.png" /><Relationship Id="rId8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image" Target="../media/image6.jpeg" /><Relationship Id="rId5" Type="http://schemas.openxmlformats.org/officeDocument/2006/relationships/image" Target="../media/image7.jpeg" /><Relationship Id="rId6" Type="http://schemas.openxmlformats.org/officeDocument/2006/relationships/image" Target="../media/image8.jpeg" /><Relationship Id="rId7" Type="http://schemas.openxmlformats.org/officeDocument/2006/relationships/image" Target="../media/image1.png" /><Relationship Id="rId8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image" Target="../media/image6.jpeg" /><Relationship Id="rId5" Type="http://schemas.openxmlformats.org/officeDocument/2006/relationships/image" Target="../media/image7.jpeg" /><Relationship Id="rId6" Type="http://schemas.openxmlformats.org/officeDocument/2006/relationships/image" Target="../media/image8.jpeg" /><Relationship Id="rId7" Type="http://schemas.openxmlformats.org/officeDocument/2006/relationships/image" Target="../media/image1.png" /><Relationship Id="rId8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image" Target="../media/image6.jpeg" /><Relationship Id="rId5" Type="http://schemas.openxmlformats.org/officeDocument/2006/relationships/image" Target="../media/image7.jpeg" /><Relationship Id="rId6" Type="http://schemas.openxmlformats.org/officeDocument/2006/relationships/image" Target="../media/image8.jpeg" /><Relationship Id="rId7" Type="http://schemas.openxmlformats.org/officeDocument/2006/relationships/image" Target="../media/image1.png" /><Relationship Id="rId8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image" Target="../media/image6.jpeg" /><Relationship Id="rId5" Type="http://schemas.openxmlformats.org/officeDocument/2006/relationships/image" Target="../media/image7.jpeg" /><Relationship Id="rId6" Type="http://schemas.openxmlformats.org/officeDocument/2006/relationships/image" Target="../media/image8.jpeg" /><Relationship Id="rId7" Type="http://schemas.openxmlformats.org/officeDocument/2006/relationships/image" Target="../media/image1.png" /><Relationship Id="rId8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image" Target="../media/image6.jpeg" /><Relationship Id="rId5" Type="http://schemas.openxmlformats.org/officeDocument/2006/relationships/image" Target="../media/image7.jpeg" /><Relationship Id="rId6" Type="http://schemas.openxmlformats.org/officeDocument/2006/relationships/image" Target="../media/image8.jpeg" /><Relationship Id="rId7" Type="http://schemas.openxmlformats.org/officeDocument/2006/relationships/image" Target="../media/image1.png" /><Relationship Id="rId8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image" Target="../media/image6.jpeg" /><Relationship Id="rId5" Type="http://schemas.openxmlformats.org/officeDocument/2006/relationships/image" Target="../media/image7.jpeg" /><Relationship Id="rId6" Type="http://schemas.openxmlformats.org/officeDocument/2006/relationships/image" Target="../media/image8.jpeg" /><Relationship Id="rId7" Type="http://schemas.openxmlformats.org/officeDocument/2006/relationships/image" Target="../media/image1.png" /><Relationship Id="rId8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image" Target="../media/image6.jpeg" /><Relationship Id="rId5" Type="http://schemas.openxmlformats.org/officeDocument/2006/relationships/image" Target="../media/image7.jpeg" /><Relationship Id="rId6" Type="http://schemas.openxmlformats.org/officeDocument/2006/relationships/image" Target="../media/image8.jpeg" /><Relationship Id="rId7" Type="http://schemas.openxmlformats.org/officeDocument/2006/relationships/image" Target="../media/image1.png" /><Relationship Id="rId8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image" Target="../media/image6.jpeg" /><Relationship Id="rId5" Type="http://schemas.openxmlformats.org/officeDocument/2006/relationships/image" Target="../media/image7.jpeg" /><Relationship Id="rId6" Type="http://schemas.openxmlformats.org/officeDocument/2006/relationships/image" Target="../media/image8.jpeg" /><Relationship Id="rId7" Type="http://schemas.openxmlformats.org/officeDocument/2006/relationships/image" Target="../media/image1.png" /><Relationship Id="rId8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0</xdr:row>
      <xdr:rowOff>114300</xdr:rowOff>
    </xdr:from>
    <xdr:to>
      <xdr:col>2</xdr:col>
      <xdr:colOff>285750</xdr:colOff>
      <xdr:row>4</xdr:row>
      <xdr:rowOff>114300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14300"/>
          <a:ext cx="11239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76200</xdr:colOff>
      <xdr:row>0</xdr:row>
      <xdr:rowOff>19050</xdr:rowOff>
    </xdr:from>
    <xdr:to>
      <xdr:col>29</xdr:col>
      <xdr:colOff>228600</xdr:colOff>
      <xdr:row>3</xdr:row>
      <xdr:rowOff>47625</xdr:rowOff>
    </xdr:to>
    <xdr:pic>
      <xdr:nvPicPr>
        <xdr:cNvPr id="2" name="Picture 19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10725" y="19050"/>
          <a:ext cx="10858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323850</xdr:colOff>
      <xdr:row>7</xdr:row>
      <xdr:rowOff>28575</xdr:rowOff>
    </xdr:from>
    <xdr:to>
      <xdr:col>8</xdr:col>
      <xdr:colOff>76200</xdr:colOff>
      <xdr:row>7</xdr:row>
      <xdr:rowOff>466725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28975" y="1485900"/>
          <a:ext cx="6381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257175</xdr:colOff>
      <xdr:row>7</xdr:row>
      <xdr:rowOff>38100</xdr:rowOff>
    </xdr:from>
    <xdr:to>
      <xdr:col>12</xdr:col>
      <xdr:colOff>285750</xdr:colOff>
      <xdr:row>7</xdr:row>
      <xdr:rowOff>495300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86275" y="1495425"/>
          <a:ext cx="7143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314325</xdr:colOff>
      <xdr:row>7</xdr:row>
      <xdr:rowOff>47625</xdr:rowOff>
    </xdr:from>
    <xdr:to>
      <xdr:col>28</xdr:col>
      <xdr:colOff>200025</xdr:colOff>
      <xdr:row>7</xdr:row>
      <xdr:rowOff>514350</xdr:rowOff>
    </xdr:to>
    <xdr:pic>
      <xdr:nvPicPr>
        <xdr:cNvPr id="5" name="Picture 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15475" y="1504950"/>
          <a:ext cx="7143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276225</xdr:colOff>
      <xdr:row>7</xdr:row>
      <xdr:rowOff>38100</xdr:rowOff>
    </xdr:from>
    <xdr:to>
      <xdr:col>20</xdr:col>
      <xdr:colOff>76200</xdr:colOff>
      <xdr:row>7</xdr:row>
      <xdr:rowOff>495300</xdr:rowOff>
    </xdr:to>
    <xdr:pic>
      <xdr:nvPicPr>
        <xdr:cNvPr id="6" name="Picture 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972300" y="1495425"/>
          <a:ext cx="685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228600</xdr:colOff>
      <xdr:row>7</xdr:row>
      <xdr:rowOff>47625</xdr:rowOff>
    </xdr:from>
    <xdr:to>
      <xdr:col>24</xdr:col>
      <xdr:colOff>209550</xdr:colOff>
      <xdr:row>7</xdr:row>
      <xdr:rowOff>504825</xdr:rowOff>
    </xdr:to>
    <xdr:pic>
      <xdr:nvPicPr>
        <xdr:cNvPr id="7" name="Picture 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248650" y="1504950"/>
          <a:ext cx="7239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228600</xdr:colOff>
      <xdr:row>7</xdr:row>
      <xdr:rowOff>57150</xdr:rowOff>
    </xdr:from>
    <xdr:to>
      <xdr:col>16</xdr:col>
      <xdr:colOff>66675</xdr:colOff>
      <xdr:row>7</xdr:row>
      <xdr:rowOff>504825</xdr:rowOff>
    </xdr:to>
    <xdr:pic>
      <xdr:nvPicPr>
        <xdr:cNvPr id="8" name="Picture 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581650" y="1514475"/>
          <a:ext cx="7429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323850</xdr:colOff>
      <xdr:row>6</xdr:row>
      <xdr:rowOff>28575</xdr:rowOff>
    </xdr:from>
    <xdr:to>
      <xdr:col>8</xdr:col>
      <xdr:colOff>76200</xdr:colOff>
      <xdr:row>6</xdr:row>
      <xdr:rowOff>514350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0425" y="1285875"/>
          <a:ext cx="6381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257175</xdr:colOff>
      <xdr:row>6</xdr:row>
      <xdr:rowOff>38100</xdr:rowOff>
    </xdr:from>
    <xdr:to>
      <xdr:col>12</xdr:col>
      <xdr:colOff>76200</xdr:colOff>
      <xdr:row>6</xdr:row>
      <xdr:rowOff>514350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57725" y="1295400"/>
          <a:ext cx="7143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314325</xdr:colOff>
      <xdr:row>6</xdr:row>
      <xdr:rowOff>47625</xdr:rowOff>
    </xdr:from>
    <xdr:to>
      <xdr:col>28</xdr:col>
      <xdr:colOff>342900</xdr:colOff>
      <xdr:row>6</xdr:row>
      <xdr:rowOff>514350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34550" y="1304925"/>
          <a:ext cx="7143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276225</xdr:colOff>
      <xdr:row>6</xdr:row>
      <xdr:rowOff>38100</xdr:rowOff>
    </xdr:from>
    <xdr:to>
      <xdr:col>20</xdr:col>
      <xdr:colOff>76200</xdr:colOff>
      <xdr:row>6</xdr:row>
      <xdr:rowOff>514350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91375" y="1295400"/>
          <a:ext cx="6858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228600</xdr:colOff>
      <xdr:row>6</xdr:row>
      <xdr:rowOff>47625</xdr:rowOff>
    </xdr:from>
    <xdr:to>
      <xdr:col>24</xdr:col>
      <xdr:colOff>209550</xdr:colOff>
      <xdr:row>6</xdr:row>
      <xdr:rowOff>514350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467725" y="1304925"/>
          <a:ext cx="7239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228600</xdr:colOff>
      <xdr:row>6</xdr:row>
      <xdr:rowOff>57150</xdr:rowOff>
    </xdr:from>
    <xdr:to>
      <xdr:col>16</xdr:col>
      <xdr:colOff>228600</xdr:colOff>
      <xdr:row>6</xdr:row>
      <xdr:rowOff>514350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62650" y="1314450"/>
          <a:ext cx="7429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304800</xdr:colOff>
      <xdr:row>4</xdr:row>
      <xdr:rowOff>57150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52425" y="0"/>
          <a:ext cx="10096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133350</xdr:colOff>
      <xdr:row>0</xdr:row>
      <xdr:rowOff>57150</xdr:rowOff>
    </xdr:from>
    <xdr:to>
      <xdr:col>29</xdr:col>
      <xdr:colOff>285750</xdr:colOff>
      <xdr:row>4</xdr:row>
      <xdr:rowOff>0</xdr:rowOff>
    </xdr:to>
    <xdr:pic>
      <xdr:nvPicPr>
        <xdr:cNvPr id="8" name="Picture 19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886950" y="57150"/>
          <a:ext cx="9429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323850</xdr:colOff>
      <xdr:row>6</xdr:row>
      <xdr:rowOff>28575</xdr:rowOff>
    </xdr:from>
    <xdr:to>
      <xdr:col>8</xdr:col>
      <xdr:colOff>47625</xdr:colOff>
      <xdr:row>6</xdr:row>
      <xdr:rowOff>514350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1285875"/>
          <a:ext cx="6381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257175</xdr:colOff>
      <xdr:row>6</xdr:row>
      <xdr:rowOff>38100</xdr:rowOff>
    </xdr:from>
    <xdr:to>
      <xdr:col>12</xdr:col>
      <xdr:colOff>123825</xdr:colOff>
      <xdr:row>6</xdr:row>
      <xdr:rowOff>514350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00575" y="1295400"/>
          <a:ext cx="7143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314325</xdr:colOff>
      <xdr:row>6</xdr:row>
      <xdr:rowOff>47625</xdr:rowOff>
    </xdr:from>
    <xdr:to>
      <xdr:col>28</xdr:col>
      <xdr:colOff>342900</xdr:colOff>
      <xdr:row>6</xdr:row>
      <xdr:rowOff>514350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82175" y="1304925"/>
          <a:ext cx="7143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276225</xdr:colOff>
      <xdr:row>6</xdr:row>
      <xdr:rowOff>38100</xdr:rowOff>
    </xdr:from>
    <xdr:to>
      <xdr:col>20</xdr:col>
      <xdr:colOff>76200</xdr:colOff>
      <xdr:row>6</xdr:row>
      <xdr:rowOff>514350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239000" y="1295400"/>
          <a:ext cx="6858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228600</xdr:colOff>
      <xdr:row>6</xdr:row>
      <xdr:rowOff>47625</xdr:rowOff>
    </xdr:from>
    <xdr:to>
      <xdr:col>24</xdr:col>
      <xdr:colOff>209550</xdr:colOff>
      <xdr:row>6</xdr:row>
      <xdr:rowOff>514350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515350" y="1304925"/>
          <a:ext cx="7239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228600</xdr:colOff>
      <xdr:row>6</xdr:row>
      <xdr:rowOff>57150</xdr:rowOff>
    </xdr:from>
    <xdr:to>
      <xdr:col>16</xdr:col>
      <xdr:colOff>76200</xdr:colOff>
      <xdr:row>6</xdr:row>
      <xdr:rowOff>514350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57875" y="1314450"/>
          <a:ext cx="7429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304800</xdr:colOff>
      <xdr:row>5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52425" y="0"/>
          <a:ext cx="9620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133350</xdr:colOff>
      <xdr:row>0</xdr:row>
      <xdr:rowOff>57150</xdr:rowOff>
    </xdr:from>
    <xdr:to>
      <xdr:col>29</xdr:col>
      <xdr:colOff>285750</xdr:colOff>
      <xdr:row>4</xdr:row>
      <xdr:rowOff>0</xdr:rowOff>
    </xdr:to>
    <xdr:pic>
      <xdr:nvPicPr>
        <xdr:cNvPr id="8" name="Picture 19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934575" y="57150"/>
          <a:ext cx="9429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323850</xdr:colOff>
      <xdr:row>18</xdr:row>
      <xdr:rowOff>28575</xdr:rowOff>
    </xdr:from>
    <xdr:to>
      <xdr:col>8</xdr:col>
      <xdr:colOff>47625</xdr:colOff>
      <xdr:row>18</xdr:row>
      <xdr:rowOff>514350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4191000"/>
          <a:ext cx="6381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257175</xdr:colOff>
      <xdr:row>18</xdr:row>
      <xdr:rowOff>38100</xdr:rowOff>
    </xdr:from>
    <xdr:to>
      <xdr:col>12</xdr:col>
      <xdr:colOff>123825</xdr:colOff>
      <xdr:row>18</xdr:row>
      <xdr:rowOff>514350</xdr:rowOff>
    </xdr:to>
    <xdr:pic>
      <xdr:nvPicPr>
        <xdr:cNvPr id="10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00575" y="4200525"/>
          <a:ext cx="7143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314325</xdr:colOff>
      <xdr:row>18</xdr:row>
      <xdr:rowOff>47625</xdr:rowOff>
    </xdr:from>
    <xdr:to>
      <xdr:col>28</xdr:col>
      <xdr:colOff>342900</xdr:colOff>
      <xdr:row>18</xdr:row>
      <xdr:rowOff>514350</xdr:rowOff>
    </xdr:to>
    <xdr:pic>
      <xdr:nvPicPr>
        <xdr:cNvPr id="11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82175" y="4210050"/>
          <a:ext cx="7143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276225</xdr:colOff>
      <xdr:row>18</xdr:row>
      <xdr:rowOff>38100</xdr:rowOff>
    </xdr:from>
    <xdr:to>
      <xdr:col>20</xdr:col>
      <xdr:colOff>76200</xdr:colOff>
      <xdr:row>18</xdr:row>
      <xdr:rowOff>514350</xdr:rowOff>
    </xdr:to>
    <xdr:pic>
      <xdr:nvPicPr>
        <xdr:cNvPr id="12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239000" y="4200525"/>
          <a:ext cx="6858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228600</xdr:colOff>
      <xdr:row>18</xdr:row>
      <xdr:rowOff>47625</xdr:rowOff>
    </xdr:from>
    <xdr:to>
      <xdr:col>24</xdr:col>
      <xdr:colOff>209550</xdr:colOff>
      <xdr:row>18</xdr:row>
      <xdr:rowOff>514350</xdr:rowOff>
    </xdr:to>
    <xdr:pic>
      <xdr:nvPicPr>
        <xdr:cNvPr id="13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515350" y="4210050"/>
          <a:ext cx="7239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228600</xdr:colOff>
      <xdr:row>18</xdr:row>
      <xdr:rowOff>57150</xdr:rowOff>
    </xdr:from>
    <xdr:to>
      <xdr:col>16</xdr:col>
      <xdr:colOff>76200</xdr:colOff>
      <xdr:row>18</xdr:row>
      <xdr:rowOff>514350</xdr:rowOff>
    </xdr:to>
    <xdr:pic>
      <xdr:nvPicPr>
        <xdr:cNvPr id="14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57875" y="4219575"/>
          <a:ext cx="7429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114300</xdr:colOff>
      <xdr:row>5</xdr:row>
      <xdr:rowOff>190500</xdr:rowOff>
    </xdr:from>
    <xdr:to>
      <xdr:col>4</xdr:col>
      <xdr:colOff>619125</xdr:colOff>
      <xdr:row>7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1304925"/>
          <a:ext cx="5143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123825</xdr:colOff>
      <xdr:row>6</xdr:row>
      <xdr:rowOff>19050</xdr:rowOff>
    </xdr:from>
    <xdr:to>
      <xdr:col>5</xdr:col>
      <xdr:colOff>657225</xdr:colOff>
      <xdr:row>6</xdr:row>
      <xdr:rowOff>371475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76625" y="1333500"/>
          <a:ext cx="5334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57150</xdr:colOff>
      <xdr:row>6</xdr:row>
      <xdr:rowOff>28575</xdr:rowOff>
    </xdr:from>
    <xdr:to>
      <xdr:col>9</xdr:col>
      <xdr:colOff>561975</xdr:colOff>
      <xdr:row>6</xdr:row>
      <xdr:rowOff>371475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38850" y="1343025"/>
          <a:ext cx="5048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6</xdr:row>
      <xdr:rowOff>19050</xdr:rowOff>
    </xdr:from>
    <xdr:to>
      <xdr:col>7</xdr:col>
      <xdr:colOff>514350</xdr:colOff>
      <xdr:row>6</xdr:row>
      <xdr:rowOff>371475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76775" y="1333500"/>
          <a:ext cx="5048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6</xdr:row>
      <xdr:rowOff>28575</xdr:rowOff>
    </xdr:from>
    <xdr:to>
      <xdr:col>8</xdr:col>
      <xdr:colOff>581025</xdr:colOff>
      <xdr:row>6</xdr:row>
      <xdr:rowOff>371475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91150" y="1343025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6</xdr:row>
      <xdr:rowOff>28575</xdr:rowOff>
    </xdr:from>
    <xdr:to>
      <xdr:col>6</xdr:col>
      <xdr:colOff>571500</xdr:colOff>
      <xdr:row>6</xdr:row>
      <xdr:rowOff>371475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057650" y="134302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0</xdr:row>
      <xdr:rowOff>104775</xdr:rowOff>
    </xdr:from>
    <xdr:to>
      <xdr:col>1</xdr:col>
      <xdr:colOff>1076325</xdr:colOff>
      <xdr:row>4</xdr:row>
      <xdr:rowOff>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95275" y="104775"/>
          <a:ext cx="10287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28575</xdr:rowOff>
    </xdr:from>
    <xdr:to>
      <xdr:col>10</xdr:col>
      <xdr:colOff>600075</xdr:colOff>
      <xdr:row>3</xdr:row>
      <xdr:rowOff>190500</xdr:rowOff>
    </xdr:to>
    <xdr:pic>
      <xdr:nvPicPr>
        <xdr:cNvPr id="8" name="Picture 19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296025" y="28575"/>
          <a:ext cx="9429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0</xdr:row>
      <xdr:rowOff>104775</xdr:rowOff>
    </xdr:from>
    <xdr:to>
      <xdr:col>1</xdr:col>
      <xdr:colOff>1076325</xdr:colOff>
      <xdr:row>4</xdr:row>
      <xdr:rowOff>0</xdr:rowOff>
    </xdr:to>
    <xdr:pic>
      <xdr:nvPicPr>
        <xdr:cNvPr id="9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95275" y="104775"/>
          <a:ext cx="10287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114300</xdr:colOff>
      <xdr:row>5</xdr:row>
      <xdr:rowOff>190500</xdr:rowOff>
    </xdr:from>
    <xdr:to>
      <xdr:col>4</xdr:col>
      <xdr:colOff>619125</xdr:colOff>
      <xdr:row>6</xdr:row>
      <xdr:rowOff>333375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1304925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123825</xdr:colOff>
      <xdr:row>6</xdr:row>
      <xdr:rowOff>19050</xdr:rowOff>
    </xdr:from>
    <xdr:to>
      <xdr:col>5</xdr:col>
      <xdr:colOff>657225</xdr:colOff>
      <xdr:row>6</xdr:row>
      <xdr:rowOff>361950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76625" y="1333500"/>
          <a:ext cx="533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57150</xdr:colOff>
      <xdr:row>6</xdr:row>
      <xdr:rowOff>28575</xdr:rowOff>
    </xdr:from>
    <xdr:to>
      <xdr:col>9</xdr:col>
      <xdr:colOff>561975</xdr:colOff>
      <xdr:row>6</xdr:row>
      <xdr:rowOff>371475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38850" y="1343025"/>
          <a:ext cx="5048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6</xdr:row>
      <xdr:rowOff>19050</xdr:rowOff>
    </xdr:from>
    <xdr:to>
      <xdr:col>7</xdr:col>
      <xdr:colOff>514350</xdr:colOff>
      <xdr:row>6</xdr:row>
      <xdr:rowOff>371475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76775" y="1333500"/>
          <a:ext cx="5048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6</xdr:row>
      <xdr:rowOff>28575</xdr:rowOff>
    </xdr:from>
    <xdr:to>
      <xdr:col>8</xdr:col>
      <xdr:colOff>581025</xdr:colOff>
      <xdr:row>6</xdr:row>
      <xdr:rowOff>371475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91150" y="1343025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6</xdr:row>
      <xdr:rowOff>28575</xdr:rowOff>
    </xdr:from>
    <xdr:to>
      <xdr:col>6</xdr:col>
      <xdr:colOff>571500</xdr:colOff>
      <xdr:row>6</xdr:row>
      <xdr:rowOff>371475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057650" y="134302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0</xdr:row>
      <xdr:rowOff>104775</xdr:rowOff>
    </xdr:from>
    <xdr:to>
      <xdr:col>1</xdr:col>
      <xdr:colOff>1076325</xdr:colOff>
      <xdr:row>4</xdr:row>
      <xdr:rowOff>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95275" y="104775"/>
          <a:ext cx="10287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28575</xdr:rowOff>
    </xdr:from>
    <xdr:to>
      <xdr:col>10</xdr:col>
      <xdr:colOff>600075</xdr:colOff>
      <xdr:row>3</xdr:row>
      <xdr:rowOff>190500</xdr:rowOff>
    </xdr:to>
    <xdr:pic>
      <xdr:nvPicPr>
        <xdr:cNvPr id="8" name="Picture 19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296025" y="28575"/>
          <a:ext cx="9429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0</xdr:row>
      <xdr:rowOff>104775</xdr:rowOff>
    </xdr:from>
    <xdr:to>
      <xdr:col>1</xdr:col>
      <xdr:colOff>1076325</xdr:colOff>
      <xdr:row>4</xdr:row>
      <xdr:rowOff>0</xdr:rowOff>
    </xdr:to>
    <xdr:pic>
      <xdr:nvPicPr>
        <xdr:cNvPr id="9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95275" y="104775"/>
          <a:ext cx="10287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342900</xdr:colOff>
      <xdr:row>0</xdr:row>
      <xdr:rowOff>76200</xdr:rowOff>
    </xdr:from>
    <xdr:to>
      <xdr:col>10</xdr:col>
      <xdr:colOff>619125</xdr:colOff>
      <xdr:row>3</xdr:row>
      <xdr:rowOff>238125</xdr:rowOff>
    </xdr:to>
    <xdr:pic>
      <xdr:nvPicPr>
        <xdr:cNvPr id="10" name="Picture 19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324600" y="76200"/>
          <a:ext cx="9334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323850</xdr:colOff>
      <xdr:row>4</xdr:row>
      <xdr:rowOff>28575</xdr:rowOff>
    </xdr:from>
    <xdr:to>
      <xdr:col>8</xdr:col>
      <xdr:colOff>76200</xdr:colOff>
      <xdr:row>4</xdr:row>
      <xdr:rowOff>466725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1057275"/>
          <a:ext cx="6381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257175</xdr:colOff>
      <xdr:row>4</xdr:row>
      <xdr:rowOff>38100</xdr:rowOff>
    </xdr:from>
    <xdr:to>
      <xdr:col>12</xdr:col>
      <xdr:colOff>285750</xdr:colOff>
      <xdr:row>4</xdr:row>
      <xdr:rowOff>495300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76775" y="1066800"/>
          <a:ext cx="7143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314325</xdr:colOff>
      <xdr:row>4</xdr:row>
      <xdr:rowOff>47625</xdr:rowOff>
    </xdr:from>
    <xdr:to>
      <xdr:col>28</xdr:col>
      <xdr:colOff>190500</xdr:colOff>
      <xdr:row>4</xdr:row>
      <xdr:rowOff>514350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05975" y="1076325"/>
          <a:ext cx="7143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276225</xdr:colOff>
      <xdr:row>4</xdr:row>
      <xdr:rowOff>38100</xdr:rowOff>
    </xdr:from>
    <xdr:to>
      <xdr:col>20</xdr:col>
      <xdr:colOff>76200</xdr:colOff>
      <xdr:row>4</xdr:row>
      <xdr:rowOff>495300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62800" y="1066800"/>
          <a:ext cx="685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228600</xdr:colOff>
      <xdr:row>4</xdr:row>
      <xdr:rowOff>47625</xdr:rowOff>
    </xdr:from>
    <xdr:to>
      <xdr:col>24</xdr:col>
      <xdr:colOff>209550</xdr:colOff>
      <xdr:row>4</xdr:row>
      <xdr:rowOff>504825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439150" y="1076325"/>
          <a:ext cx="7239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228600</xdr:colOff>
      <xdr:row>4</xdr:row>
      <xdr:rowOff>57150</xdr:rowOff>
    </xdr:from>
    <xdr:to>
      <xdr:col>16</xdr:col>
      <xdr:colOff>66675</xdr:colOff>
      <xdr:row>4</xdr:row>
      <xdr:rowOff>504825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72150" y="1085850"/>
          <a:ext cx="7429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304800</xdr:colOff>
      <xdr:row>3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52425" y="0"/>
          <a:ext cx="11239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133350</xdr:colOff>
      <xdr:row>0</xdr:row>
      <xdr:rowOff>57150</xdr:rowOff>
    </xdr:from>
    <xdr:to>
      <xdr:col>29</xdr:col>
      <xdr:colOff>285750</xdr:colOff>
      <xdr:row>2</xdr:row>
      <xdr:rowOff>0</xdr:rowOff>
    </xdr:to>
    <xdr:pic>
      <xdr:nvPicPr>
        <xdr:cNvPr id="8" name="Picture 19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858375" y="57150"/>
          <a:ext cx="10953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114300</xdr:colOff>
      <xdr:row>5</xdr:row>
      <xdr:rowOff>190500</xdr:rowOff>
    </xdr:from>
    <xdr:to>
      <xdr:col>4</xdr:col>
      <xdr:colOff>619125</xdr:colOff>
      <xdr:row>6</xdr:row>
      <xdr:rowOff>333375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" y="1304925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123825</xdr:colOff>
      <xdr:row>6</xdr:row>
      <xdr:rowOff>19050</xdr:rowOff>
    </xdr:from>
    <xdr:to>
      <xdr:col>5</xdr:col>
      <xdr:colOff>657225</xdr:colOff>
      <xdr:row>6</xdr:row>
      <xdr:rowOff>361950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14725" y="1333500"/>
          <a:ext cx="533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57150</xdr:colOff>
      <xdr:row>6</xdr:row>
      <xdr:rowOff>28575</xdr:rowOff>
    </xdr:from>
    <xdr:to>
      <xdr:col>9</xdr:col>
      <xdr:colOff>561975</xdr:colOff>
      <xdr:row>6</xdr:row>
      <xdr:rowOff>371475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76950" y="1343025"/>
          <a:ext cx="5048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6</xdr:row>
      <xdr:rowOff>19050</xdr:rowOff>
    </xdr:from>
    <xdr:to>
      <xdr:col>7</xdr:col>
      <xdr:colOff>514350</xdr:colOff>
      <xdr:row>6</xdr:row>
      <xdr:rowOff>371475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14875" y="1333500"/>
          <a:ext cx="5048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6</xdr:row>
      <xdr:rowOff>28575</xdr:rowOff>
    </xdr:from>
    <xdr:to>
      <xdr:col>8</xdr:col>
      <xdr:colOff>581025</xdr:colOff>
      <xdr:row>6</xdr:row>
      <xdr:rowOff>371475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429250" y="1343025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6</xdr:row>
      <xdr:rowOff>28575</xdr:rowOff>
    </xdr:from>
    <xdr:to>
      <xdr:col>6</xdr:col>
      <xdr:colOff>571500</xdr:colOff>
      <xdr:row>6</xdr:row>
      <xdr:rowOff>371475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095750" y="134302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0</xdr:row>
      <xdr:rowOff>104775</xdr:rowOff>
    </xdr:from>
    <xdr:to>
      <xdr:col>1</xdr:col>
      <xdr:colOff>1076325</xdr:colOff>
      <xdr:row>4</xdr:row>
      <xdr:rowOff>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33375" y="104775"/>
          <a:ext cx="10287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28575</xdr:rowOff>
    </xdr:from>
    <xdr:to>
      <xdr:col>10</xdr:col>
      <xdr:colOff>600075</xdr:colOff>
      <xdr:row>3</xdr:row>
      <xdr:rowOff>190500</xdr:rowOff>
    </xdr:to>
    <xdr:pic>
      <xdr:nvPicPr>
        <xdr:cNvPr id="8" name="Picture 19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334125" y="28575"/>
          <a:ext cx="9429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0</xdr:row>
      <xdr:rowOff>104775</xdr:rowOff>
    </xdr:from>
    <xdr:to>
      <xdr:col>1</xdr:col>
      <xdr:colOff>1076325</xdr:colOff>
      <xdr:row>4</xdr:row>
      <xdr:rowOff>0</xdr:rowOff>
    </xdr:to>
    <xdr:pic>
      <xdr:nvPicPr>
        <xdr:cNvPr id="9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33375" y="104775"/>
          <a:ext cx="10287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323850</xdr:colOff>
      <xdr:row>4</xdr:row>
      <xdr:rowOff>28575</xdr:rowOff>
    </xdr:from>
    <xdr:to>
      <xdr:col>8</xdr:col>
      <xdr:colOff>76200</xdr:colOff>
      <xdr:row>4</xdr:row>
      <xdr:rowOff>466725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0" y="904875"/>
          <a:ext cx="6381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257175</xdr:colOff>
      <xdr:row>4</xdr:row>
      <xdr:rowOff>38100</xdr:rowOff>
    </xdr:from>
    <xdr:to>
      <xdr:col>12</xdr:col>
      <xdr:colOff>285750</xdr:colOff>
      <xdr:row>4</xdr:row>
      <xdr:rowOff>495300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86300" y="914400"/>
          <a:ext cx="7143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314325</xdr:colOff>
      <xdr:row>4</xdr:row>
      <xdr:rowOff>47625</xdr:rowOff>
    </xdr:from>
    <xdr:to>
      <xdr:col>28</xdr:col>
      <xdr:colOff>342900</xdr:colOff>
      <xdr:row>4</xdr:row>
      <xdr:rowOff>514350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53575" y="923925"/>
          <a:ext cx="7143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276225</xdr:colOff>
      <xdr:row>4</xdr:row>
      <xdr:rowOff>38100</xdr:rowOff>
    </xdr:from>
    <xdr:to>
      <xdr:col>20</xdr:col>
      <xdr:colOff>76200</xdr:colOff>
      <xdr:row>4</xdr:row>
      <xdr:rowOff>495300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10400" y="914400"/>
          <a:ext cx="685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228600</xdr:colOff>
      <xdr:row>4</xdr:row>
      <xdr:rowOff>47625</xdr:rowOff>
    </xdr:from>
    <xdr:to>
      <xdr:col>24</xdr:col>
      <xdr:colOff>209550</xdr:colOff>
      <xdr:row>4</xdr:row>
      <xdr:rowOff>504825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286750" y="923925"/>
          <a:ext cx="7239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228600</xdr:colOff>
      <xdr:row>4</xdr:row>
      <xdr:rowOff>57150</xdr:rowOff>
    </xdr:from>
    <xdr:to>
      <xdr:col>16</xdr:col>
      <xdr:colOff>228600</xdr:colOff>
      <xdr:row>4</xdr:row>
      <xdr:rowOff>447675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81675" y="933450"/>
          <a:ext cx="7429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47625</xdr:colOff>
      <xdr:row>2</xdr:row>
      <xdr:rowOff>180975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52425" y="0"/>
          <a:ext cx="8667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304800</xdr:colOff>
      <xdr:row>0</xdr:row>
      <xdr:rowOff>57150</xdr:rowOff>
    </xdr:from>
    <xdr:to>
      <xdr:col>29</xdr:col>
      <xdr:colOff>285750</xdr:colOff>
      <xdr:row>2</xdr:row>
      <xdr:rowOff>228600</xdr:rowOff>
    </xdr:to>
    <xdr:pic>
      <xdr:nvPicPr>
        <xdr:cNvPr id="8" name="Picture 19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877425" y="57150"/>
          <a:ext cx="7715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114300</xdr:colOff>
      <xdr:row>5</xdr:row>
      <xdr:rowOff>190500</xdr:rowOff>
    </xdr:from>
    <xdr:to>
      <xdr:col>4</xdr:col>
      <xdr:colOff>619125</xdr:colOff>
      <xdr:row>6</xdr:row>
      <xdr:rowOff>333375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1304925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123825</xdr:colOff>
      <xdr:row>6</xdr:row>
      <xdr:rowOff>19050</xdr:rowOff>
    </xdr:from>
    <xdr:to>
      <xdr:col>5</xdr:col>
      <xdr:colOff>657225</xdr:colOff>
      <xdr:row>6</xdr:row>
      <xdr:rowOff>361950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76625" y="1333500"/>
          <a:ext cx="533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57150</xdr:colOff>
      <xdr:row>6</xdr:row>
      <xdr:rowOff>28575</xdr:rowOff>
    </xdr:from>
    <xdr:to>
      <xdr:col>9</xdr:col>
      <xdr:colOff>561975</xdr:colOff>
      <xdr:row>6</xdr:row>
      <xdr:rowOff>371475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38850" y="1343025"/>
          <a:ext cx="5048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6</xdr:row>
      <xdr:rowOff>19050</xdr:rowOff>
    </xdr:from>
    <xdr:to>
      <xdr:col>7</xdr:col>
      <xdr:colOff>514350</xdr:colOff>
      <xdr:row>6</xdr:row>
      <xdr:rowOff>371475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76775" y="1333500"/>
          <a:ext cx="5048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6</xdr:row>
      <xdr:rowOff>28575</xdr:rowOff>
    </xdr:from>
    <xdr:to>
      <xdr:col>8</xdr:col>
      <xdr:colOff>581025</xdr:colOff>
      <xdr:row>6</xdr:row>
      <xdr:rowOff>371475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91150" y="1343025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6</xdr:row>
      <xdr:rowOff>28575</xdr:rowOff>
    </xdr:from>
    <xdr:to>
      <xdr:col>6</xdr:col>
      <xdr:colOff>571500</xdr:colOff>
      <xdr:row>6</xdr:row>
      <xdr:rowOff>371475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057650" y="134302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0</xdr:row>
      <xdr:rowOff>104775</xdr:rowOff>
    </xdr:from>
    <xdr:to>
      <xdr:col>1</xdr:col>
      <xdr:colOff>1076325</xdr:colOff>
      <xdr:row>4</xdr:row>
      <xdr:rowOff>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95275" y="104775"/>
          <a:ext cx="10287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28575</xdr:rowOff>
    </xdr:from>
    <xdr:to>
      <xdr:col>10</xdr:col>
      <xdr:colOff>600075</xdr:colOff>
      <xdr:row>3</xdr:row>
      <xdr:rowOff>190500</xdr:rowOff>
    </xdr:to>
    <xdr:pic>
      <xdr:nvPicPr>
        <xdr:cNvPr id="8" name="Picture 19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296025" y="28575"/>
          <a:ext cx="9429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0</xdr:row>
      <xdr:rowOff>104775</xdr:rowOff>
    </xdr:from>
    <xdr:to>
      <xdr:col>1</xdr:col>
      <xdr:colOff>1076325</xdr:colOff>
      <xdr:row>4</xdr:row>
      <xdr:rowOff>0</xdr:rowOff>
    </xdr:to>
    <xdr:pic>
      <xdr:nvPicPr>
        <xdr:cNvPr id="9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95275" y="104775"/>
          <a:ext cx="10287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323850</xdr:colOff>
      <xdr:row>4</xdr:row>
      <xdr:rowOff>28575</xdr:rowOff>
    </xdr:from>
    <xdr:to>
      <xdr:col>8</xdr:col>
      <xdr:colOff>76200</xdr:colOff>
      <xdr:row>4</xdr:row>
      <xdr:rowOff>466725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923925"/>
          <a:ext cx="6381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257175</xdr:colOff>
      <xdr:row>4</xdr:row>
      <xdr:rowOff>38100</xdr:rowOff>
    </xdr:from>
    <xdr:to>
      <xdr:col>12</xdr:col>
      <xdr:colOff>285750</xdr:colOff>
      <xdr:row>4</xdr:row>
      <xdr:rowOff>495300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57700" y="933450"/>
          <a:ext cx="7143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314325</xdr:colOff>
      <xdr:row>4</xdr:row>
      <xdr:rowOff>47625</xdr:rowOff>
    </xdr:from>
    <xdr:to>
      <xdr:col>28</xdr:col>
      <xdr:colOff>342900</xdr:colOff>
      <xdr:row>5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67850" y="942975"/>
          <a:ext cx="7143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276225</xdr:colOff>
      <xdr:row>4</xdr:row>
      <xdr:rowOff>38100</xdr:rowOff>
    </xdr:from>
    <xdr:to>
      <xdr:col>20</xdr:col>
      <xdr:colOff>76200</xdr:colOff>
      <xdr:row>4</xdr:row>
      <xdr:rowOff>495300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24675" y="933450"/>
          <a:ext cx="685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228600</xdr:colOff>
      <xdr:row>4</xdr:row>
      <xdr:rowOff>47625</xdr:rowOff>
    </xdr:from>
    <xdr:to>
      <xdr:col>24</xdr:col>
      <xdr:colOff>209550</xdr:colOff>
      <xdr:row>4</xdr:row>
      <xdr:rowOff>504825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201025" y="942975"/>
          <a:ext cx="7239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228600</xdr:colOff>
      <xdr:row>4</xdr:row>
      <xdr:rowOff>57150</xdr:rowOff>
    </xdr:from>
    <xdr:to>
      <xdr:col>16</xdr:col>
      <xdr:colOff>85725</xdr:colOff>
      <xdr:row>4</xdr:row>
      <xdr:rowOff>504825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553075" y="952500"/>
          <a:ext cx="7429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0</xdr:row>
      <xdr:rowOff>161925</xdr:rowOff>
    </xdr:from>
    <xdr:to>
      <xdr:col>2</xdr:col>
      <xdr:colOff>19050</xdr:colOff>
      <xdr:row>3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42900" y="16192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285750</xdr:colOff>
      <xdr:row>0</xdr:row>
      <xdr:rowOff>152400</xdr:rowOff>
    </xdr:from>
    <xdr:to>
      <xdr:col>29</xdr:col>
      <xdr:colOff>276225</xdr:colOff>
      <xdr:row>2</xdr:row>
      <xdr:rowOff>200025</xdr:rowOff>
    </xdr:to>
    <xdr:pic>
      <xdr:nvPicPr>
        <xdr:cNvPr id="8" name="Picture 19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772650" y="152400"/>
          <a:ext cx="7810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114300</xdr:colOff>
      <xdr:row>5</xdr:row>
      <xdr:rowOff>190500</xdr:rowOff>
    </xdr:from>
    <xdr:to>
      <xdr:col>4</xdr:col>
      <xdr:colOff>619125</xdr:colOff>
      <xdr:row>6</xdr:row>
      <xdr:rowOff>333375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1304925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123825</xdr:colOff>
      <xdr:row>6</xdr:row>
      <xdr:rowOff>19050</xdr:rowOff>
    </xdr:from>
    <xdr:to>
      <xdr:col>5</xdr:col>
      <xdr:colOff>657225</xdr:colOff>
      <xdr:row>6</xdr:row>
      <xdr:rowOff>361950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1333500"/>
          <a:ext cx="533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57150</xdr:colOff>
      <xdr:row>6</xdr:row>
      <xdr:rowOff>28575</xdr:rowOff>
    </xdr:from>
    <xdr:to>
      <xdr:col>9</xdr:col>
      <xdr:colOff>561975</xdr:colOff>
      <xdr:row>6</xdr:row>
      <xdr:rowOff>371475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05525" y="1343025"/>
          <a:ext cx="5048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6</xdr:row>
      <xdr:rowOff>19050</xdr:rowOff>
    </xdr:from>
    <xdr:to>
      <xdr:col>7</xdr:col>
      <xdr:colOff>514350</xdr:colOff>
      <xdr:row>6</xdr:row>
      <xdr:rowOff>371475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43450" y="1333500"/>
          <a:ext cx="5048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6</xdr:row>
      <xdr:rowOff>28575</xdr:rowOff>
    </xdr:from>
    <xdr:to>
      <xdr:col>8</xdr:col>
      <xdr:colOff>581025</xdr:colOff>
      <xdr:row>6</xdr:row>
      <xdr:rowOff>371475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457825" y="1343025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6</xdr:row>
      <xdr:rowOff>28575</xdr:rowOff>
    </xdr:from>
    <xdr:to>
      <xdr:col>6</xdr:col>
      <xdr:colOff>571500</xdr:colOff>
      <xdr:row>6</xdr:row>
      <xdr:rowOff>371475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124325" y="134302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0</xdr:row>
      <xdr:rowOff>104775</xdr:rowOff>
    </xdr:from>
    <xdr:to>
      <xdr:col>1</xdr:col>
      <xdr:colOff>1076325</xdr:colOff>
      <xdr:row>4</xdr:row>
      <xdr:rowOff>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61950" y="104775"/>
          <a:ext cx="10287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342900</xdr:colOff>
      <xdr:row>0</xdr:row>
      <xdr:rowOff>76200</xdr:rowOff>
    </xdr:from>
    <xdr:to>
      <xdr:col>10</xdr:col>
      <xdr:colOff>619125</xdr:colOff>
      <xdr:row>3</xdr:row>
      <xdr:rowOff>238125</xdr:rowOff>
    </xdr:to>
    <xdr:pic>
      <xdr:nvPicPr>
        <xdr:cNvPr id="8" name="Picture 19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391275" y="76200"/>
          <a:ext cx="9334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114300</xdr:colOff>
      <xdr:row>5</xdr:row>
      <xdr:rowOff>190500</xdr:rowOff>
    </xdr:from>
    <xdr:to>
      <xdr:col>4</xdr:col>
      <xdr:colOff>619125</xdr:colOff>
      <xdr:row>7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1304925"/>
          <a:ext cx="5143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123825</xdr:colOff>
      <xdr:row>6</xdr:row>
      <xdr:rowOff>19050</xdr:rowOff>
    </xdr:from>
    <xdr:to>
      <xdr:col>5</xdr:col>
      <xdr:colOff>657225</xdr:colOff>
      <xdr:row>6</xdr:row>
      <xdr:rowOff>371475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76625" y="1333500"/>
          <a:ext cx="5334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57150</xdr:colOff>
      <xdr:row>6</xdr:row>
      <xdr:rowOff>28575</xdr:rowOff>
    </xdr:from>
    <xdr:to>
      <xdr:col>9</xdr:col>
      <xdr:colOff>561975</xdr:colOff>
      <xdr:row>6</xdr:row>
      <xdr:rowOff>371475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38850" y="1343025"/>
          <a:ext cx="5048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6</xdr:row>
      <xdr:rowOff>19050</xdr:rowOff>
    </xdr:from>
    <xdr:to>
      <xdr:col>7</xdr:col>
      <xdr:colOff>514350</xdr:colOff>
      <xdr:row>6</xdr:row>
      <xdr:rowOff>371475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76775" y="1333500"/>
          <a:ext cx="5048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6</xdr:row>
      <xdr:rowOff>28575</xdr:rowOff>
    </xdr:from>
    <xdr:to>
      <xdr:col>8</xdr:col>
      <xdr:colOff>581025</xdr:colOff>
      <xdr:row>6</xdr:row>
      <xdr:rowOff>371475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91150" y="1343025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6</xdr:row>
      <xdr:rowOff>28575</xdr:rowOff>
    </xdr:from>
    <xdr:to>
      <xdr:col>6</xdr:col>
      <xdr:colOff>571500</xdr:colOff>
      <xdr:row>6</xdr:row>
      <xdr:rowOff>371475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057650" y="134302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0</xdr:row>
      <xdr:rowOff>104775</xdr:rowOff>
    </xdr:from>
    <xdr:to>
      <xdr:col>1</xdr:col>
      <xdr:colOff>1076325</xdr:colOff>
      <xdr:row>4</xdr:row>
      <xdr:rowOff>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95275" y="104775"/>
          <a:ext cx="10287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28575</xdr:rowOff>
    </xdr:from>
    <xdr:to>
      <xdr:col>10</xdr:col>
      <xdr:colOff>600075</xdr:colOff>
      <xdr:row>3</xdr:row>
      <xdr:rowOff>190500</xdr:rowOff>
    </xdr:to>
    <xdr:pic>
      <xdr:nvPicPr>
        <xdr:cNvPr id="8" name="Picture 19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296025" y="28575"/>
          <a:ext cx="9429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0</xdr:row>
      <xdr:rowOff>104775</xdr:rowOff>
    </xdr:from>
    <xdr:to>
      <xdr:col>1</xdr:col>
      <xdr:colOff>1076325</xdr:colOff>
      <xdr:row>4</xdr:row>
      <xdr:rowOff>0</xdr:rowOff>
    </xdr:to>
    <xdr:pic>
      <xdr:nvPicPr>
        <xdr:cNvPr id="9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95275" y="104775"/>
          <a:ext cx="10287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5"/>
  <sheetViews>
    <sheetView zoomScalePageLayoutView="0" workbookViewId="0" topLeftCell="A1">
      <selection activeCell="R22" sqref="R22"/>
    </sheetView>
  </sheetViews>
  <sheetFormatPr defaultColWidth="9.00390625" defaultRowHeight="12.75"/>
  <cols>
    <col min="1" max="1" width="2.625" style="12" customWidth="1"/>
    <col min="2" max="2" width="12.75390625" style="8" customWidth="1"/>
    <col min="3" max="3" width="6.875" style="27" customWidth="1"/>
    <col min="4" max="4" width="3.25390625" style="27" customWidth="1"/>
    <col min="5" max="5" width="12.625" style="62" customWidth="1"/>
    <col min="6" max="6" width="4.875" style="11" customWidth="1"/>
    <col min="7" max="7" width="4.875" style="12" customWidth="1"/>
    <col min="8" max="8" width="1.875" style="28" customWidth="1"/>
    <col min="9" max="9" width="5.75390625" style="12" customWidth="1"/>
    <col min="10" max="10" width="4.625" style="14" customWidth="1"/>
    <col min="11" max="11" width="4.375" style="12" customWidth="1"/>
    <col min="12" max="12" width="0.6171875" style="28" hidden="1" customWidth="1"/>
    <col min="13" max="13" width="5.75390625" style="12" customWidth="1"/>
    <col min="14" max="14" width="4.875" style="14" customWidth="1"/>
    <col min="15" max="15" width="4.875" style="12" customWidth="1"/>
    <col min="16" max="16" width="2.125" style="173" customWidth="1"/>
    <col min="17" max="17" width="5.75390625" style="12" customWidth="1"/>
    <col min="18" max="18" width="4.875" style="14" customWidth="1"/>
    <col min="19" max="19" width="4.875" style="2" customWidth="1"/>
    <col min="20" max="20" width="1.875" style="27" customWidth="1"/>
    <col min="21" max="21" width="5.75390625" style="1" customWidth="1"/>
    <col min="22" max="23" width="4.875" style="1" customWidth="1"/>
    <col min="24" max="24" width="1.625" style="27" hidden="1" customWidth="1"/>
    <col min="25" max="25" width="5.75390625" style="1" customWidth="1"/>
    <col min="26" max="26" width="4.375" style="1" customWidth="1"/>
    <col min="27" max="27" width="4.625" style="1" customWidth="1"/>
    <col min="28" max="28" width="1.875" style="172" customWidth="1"/>
    <col min="29" max="29" width="5.75390625" style="1" customWidth="1"/>
    <col min="30" max="30" width="7.00390625" style="1" customWidth="1"/>
    <col min="31" max="16384" width="9.125" style="1" customWidth="1"/>
  </cols>
  <sheetData>
    <row r="1" spans="1:30" ht="30" customHeight="1">
      <c r="A1" s="208" t="s">
        <v>194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</row>
    <row r="2" spans="1:19" ht="9" customHeight="1">
      <c r="A2" s="10"/>
      <c r="I2" s="1"/>
      <c r="J2" s="1"/>
      <c r="K2" s="1"/>
      <c r="L2" s="27"/>
      <c r="M2" s="1"/>
      <c r="N2" s="1"/>
      <c r="O2" s="1"/>
      <c r="P2" s="172"/>
      <c r="Q2" s="1"/>
      <c r="R2" s="1"/>
      <c r="S2" s="1"/>
    </row>
    <row r="3" spans="1:30" ht="23.25">
      <c r="A3" s="209" t="s">
        <v>201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09"/>
      <c r="AC3" s="209"/>
      <c r="AD3" s="209"/>
    </row>
    <row r="4" spans="1:19" ht="6.75" customHeight="1">
      <c r="A4" s="13"/>
      <c r="B4" s="12"/>
      <c r="C4" s="28"/>
      <c r="D4" s="28"/>
      <c r="F4" s="13"/>
      <c r="G4" s="13"/>
      <c r="I4" s="13"/>
      <c r="J4" s="13"/>
      <c r="K4" s="13"/>
      <c r="M4" s="1"/>
      <c r="N4" s="1"/>
      <c r="O4" s="1"/>
      <c r="P4" s="172"/>
      <c r="Q4" s="1"/>
      <c r="R4" s="1"/>
      <c r="S4" s="1"/>
    </row>
    <row r="5" spans="1:30" ht="15.75">
      <c r="A5" s="165"/>
      <c r="B5" s="127"/>
      <c r="C5" s="127"/>
      <c r="D5" s="88"/>
      <c r="E5" s="166"/>
      <c r="F5" s="167"/>
      <c r="G5" s="168"/>
      <c r="H5" s="169"/>
      <c r="I5" s="170"/>
      <c r="J5" s="167"/>
      <c r="K5" s="168"/>
      <c r="L5" s="169"/>
      <c r="M5" s="170"/>
      <c r="N5" s="167"/>
      <c r="O5" s="168"/>
      <c r="P5" s="175"/>
      <c r="Q5" s="170"/>
      <c r="R5" s="167"/>
      <c r="S5" s="168"/>
      <c r="T5" s="169"/>
      <c r="U5" s="170"/>
      <c r="V5" s="167"/>
      <c r="W5" s="168"/>
      <c r="X5" s="169"/>
      <c r="Y5" s="170"/>
      <c r="Z5" s="167"/>
      <c r="AA5" s="168"/>
      <c r="AB5" s="175"/>
      <c r="AC5" s="170"/>
      <c r="AD5" s="171"/>
    </row>
    <row r="6" spans="1:30" ht="17.25" customHeight="1">
      <c r="A6" s="210" t="s">
        <v>145</v>
      </c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</row>
    <row r="7" spans="3:28" ht="12.75" customHeight="1" thickBot="1">
      <c r="C7" s="26"/>
      <c r="S7" s="9"/>
      <c r="T7" s="29"/>
      <c r="X7" s="29"/>
      <c r="AB7" s="207"/>
    </row>
    <row r="8" spans="1:30" s="18" customFormat="1" ht="40.5" customHeight="1">
      <c r="A8" s="22" t="s">
        <v>14</v>
      </c>
      <c r="B8" s="31" t="s">
        <v>15</v>
      </c>
      <c r="C8" s="30" t="s">
        <v>16</v>
      </c>
      <c r="D8" s="30"/>
      <c r="E8" s="63"/>
      <c r="F8" s="211"/>
      <c r="G8" s="212"/>
      <c r="H8" s="212"/>
      <c r="I8" s="213"/>
      <c r="J8" s="211"/>
      <c r="K8" s="212"/>
      <c r="L8" s="212"/>
      <c r="M8" s="213"/>
      <c r="N8" s="211"/>
      <c r="O8" s="212"/>
      <c r="P8" s="212"/>
      <c r="Q8" s="213"/>
      <c r="R8" s="211"/>
      <c r="S8" s="212"/>
      <c r="T8" s="212"/>
      <c r="U8" s="213"/>
      <c r="V8" s="211"/>
      <c r="W8" s="212"/>
      <c r="X8" s="212"/>
      <c r="Y8" s="213"/>
      <c r="Z8" s="211"/>
      <c r="AA8" s="212"/>
      <c r="AB8" s="212"/>
      <c r="AC8" s="213"/>
      <c r="AD8" s="17" t="s">
        <v>0</v>
      </c>
    </row>
    <row r="9" spans="1:30" s="19" customFormat="1" ht="19.5" customHeight="1" thickBot="1">
      <c r="A9" s="34"/>
      <c r="B9" s="32"/>
      <c r="C9" s="33"/>
      <c r="D9" s="33"/>
      <c r="E9" s="64"/>
      <c r="F9" s="35" t="s">
        <v>56</v>
      </c>
      <c r="G9" s="36" t="s">
        <v>64</v>
      </c>
      <c r="H9" s="37"/>
      <c r="I9" s="38" t="s">
        <v>0</v>
      </c>
      <c r="J9" s="35" t="s">
        <v>56</v>
      </c>
      <c r="K9" s="36" t="s">
        <v>64</v>
      </c>
      <c r="L9" s="37"/>
      <c r="M9" s="38" t="s">
        <v>0</v>
      </c>
      <c r="N9" s="35" t="s">
        <v>56</v>
      </c>
      <c r="O9" s="36" t="s">
        <v>64</v>
      </c>
      <c r="P9" s="174"/>
      <c r="Q9" s="38" t="s">
        <v>0</v>
      </c>
      <c r="R9" s="35" t="s">
        <v>56</v>
      </c>
      <c r="S9" s="36" t="s">
        <v>64</v>
      </c>
      <c r="T9" s="37"/>
      <c r="U9" s="38" t="s">
        <v>0</v>
      </c>
      <c r="V9" s="35" t="s">
        <v>56</v>
      </c>
      <c r="W9" s="36" t="s">
        <v>64</v>
      </c>
      <c r="X9" s="37"/>
      <c r="Y9" s="38" t="s">
        <v>0</v>
      </c>
      <c r="Z9" s="35" t="s">
        <v>56</v>
      </c>
      <c r="AA9" s="36" t="s">
        <v>64</v>
      </c>
      <c r="AB9" s="174"/>
      <c r="AC9" s="38" t="s">
        <v>0</v>
      </c>
      <c r="AD9" s="21"/>
    </row>
    <row r="10" spans="1:30" s="20" customFormat="1" ht="18" customHeight="1">
      <c r="A10" s="40" t="s">
        <v>1</v>
      </c>
      <c r="B10" s="160" t="s">
        <v>195</v>
      </c>
      <c r="C10" s="157" t="s">
        <v>117</v>
      </c>
      <c r="D10" s="204" t="s">
        <v>228</v>
      </c>
      <c r="E10" s="179" t="s">
        <v>142</v>
      </c>
      <c r="F10" s="52">
        <v>3.4</v>
      </c>
      <c r="G10" s="41">
        <v>8.3</v>
      </c>
      <c r="H10" s="139"/>
      <c r="I10" s="44">
        <f aca="true" t="shared" si="0" ref="I10:I16">F10+G10-H10</f>
        <v>11.700000000000001</v>
      </c>
      <c r="J10" s="48">
        <v>2.9</v>
      </c>
      <c r="K10" s="41">
        <v>7.1</v>
      </c>
      <c r="L10" s="42"/>
      <c r="M10" s="49">
        <f aca="true" t="shared" si="1" ref="M10:M16">J10+K10-L10</f>
        <v>10</v>
      </c>
      <c r="N10" s="52">
        <v>2</v>
      </c>
      <c r="O10" s="41">
        <v>8.2</v>
      </c>
      <c r="P10" s="139"/>
      <c r="Q10" s="44">
        <f aca="true" t="shared" si="2" ref="Q10:Q16">N10+O10-P10</f>
        <v>10.2</v>
      </c>
      <c r="R10" s="48">
        <v>2</v>
      </c>
      <c r="S10" s="41">
        <v>9</v>
      </c>
      <c r="T10" s="42"/>
      <c r="U10" s="49">
        <f aca="true" t="shared" si="3" ref="U10:U16">R10+S10-T10</f>
        <v>11</v>
      </c>
      <c r="V10" s="52">
        <v>3.1</v>
      </c>
      <c r="W10" s="41">
        <v>8.6</v>
      </c>
      <c r="X10" s="42"/>
      <c r="Y10" s="44">
        <f aca="true" t="shared" si="4" ref="Y10:Y16">V10+W10-X10</f>
        <v>11.7</v>
      </c>
      <c r="Z10" s="48">
        <v>1.8</v>
      </c>
      <c r="AA10" s="41">
        <v>8</v>
      </c>
      <c r="AB10" s="139"/>
      <c r="AC10" s="49">
        <f aca="true" t="shared" si="5" ref="AC10:AC16">Z10+AA10-AB10</f>
        <v>9.8</v>
      </c>
      <c r="AD10" s="46">
        <f aca="true" t="shared" si="6" ref="AD10:AD16">I10+M10+Q10+U10+Y10+AC10</f>
        <v>64.4</v>
      </c>
    </row>
    <row r="11" spans="1:30" ht="15.75">
      <c r="A11" s="43" t="s">
        <v>2</v>
      </c>
      <c r="B11" s="161" t="s">
        <v>231</v>
      </c>
      <c r="C11" s="158" t="s">
        <v>23</v>
      </c>
      <c r="D11" s="205" t="s">
        <v>237</v>
      </c>
      <c r="E11" s="177" t="s">
        <v>234</v>
      </c>
      <c r="F11" s="53">
        <v>2.3</v>
      </c>
      <c r="G11" s="24">
        <v>8.5</v>
      </c>
      <c r="H11" s="39"/>
      <c r="I11" s="45">
        <f t="shared" si="0"/>
        <v>10.8</v>
      </c>
      <c r="J11" s="50">
        <v>2.7</v>
      </c>
      <c r="K11" s="24">
        <v>6.5</v>
      </c>
      <c r="L11" s="39"/>
      <c r="M11" s="51">
        <f t="shared" si="1"/>
        <v>9.2</v>
      </c>
      <c r="N11" s="53">
        <v>2</v>
      </c>
      <c r="O11" s="24">
        <v>8</v>
      </c>
      <c r="P11" s="140"/>
      <c r="Q11" s="45">
        <f t="shared" si="2"/>
        <v>10</v>
      </c>
      <c r="R11" s="50">
        <v>2</v>
      </c>
      <c r="S11" s="24">
        <v>9.05</v>
      </c>
      <c r="T11" s="39"/>
      <c r="U11" s="51">
        <f t="shared" si="3"/>
        <v>11.05</v>
      </c>
      <c r="V11" s="53">
        <v>2.8</v>
      </c>
      <c r="W11" s="24">
        <v>8.3</v>
      </c>
      <c r="X11" s="39"/>
      <c r="Y11" s="45">
        <f t="shared" si="4"/>
        <v>11.100000000000001</v>
      </c>
      <c r="Z11" s="50">
        <v>0.9</v>
      </c>
      <c r="AA11" s="24">
        <v>8.5</v>
      </c>
      <c r="AB11" s="140">
        <v>1.5</v>
      </c>
      <c r="AC11" s="51">
        <f t="shared" si="5"/>
        <v>7.9</v>
      </c>
      <c r="AD11" s="47">
        <f t="shared" si="6"/>
        <v>60.05</v>
      </c>
    </row>
    <row r="12" spans="1:30" ht="15.75">
      <c r="A12" s="43" t="s">
        <v>3</v>
      </c>
      <c r="B12" s="161" t="s">
        <v>172</v>
      </c>
      <c r="C12" s="158" t="s">
        <v>173</v>
      </c>
      <c r="D12" s="205" t="s">
        <v>229</v>
      </c>
      <c r="E12" s="177" t="s">
        <v>45</v>
      </c>
      <c r="F12" s="53">
        <v>3.3</v>
      </c>
      <c r="G12" s="24">
        <v>8.2</v>
      </c>
      <c r="H12" s="140"/>
      <c r="I12" s="45">
        <f t="shared" si="0"/>
        <v>11.5</v>
      </c>
      <c r="J12" s="50">
        <v>1.6</v>
      </c>
      <c r="K12" s="24">
        <v>6.65</v>
      </c>
      <c r="L12" s="39"/>
      <c r="M12" s="51">
        <f t="shared" si="1"/>
        <v>8.25</v>
      </c>
      <c r="N12" s="53">
        <v>1.7</v>
      </c>
      <c r="O12" s="24">
        <v>8.2</v>
      </c>
      <c r="P12" s="140"/>
      <c r="Q12" s="45">
        <f t="shared" si="2"/>
        <v>9.899999999999999</v>
      </c>
      <c r="R12" s="50">
        <v>2</v>
      </c>
      <c r="S12" s="24">
        <v>8.8</v>
      </c>
      <c r="T12" s="39"/>
      <c r="U12" s="51">
        <f t="shared" si="3"/>
        <v>10.8</v>
      </c>
      <c r="V12" s="53">
        <v>2.6</v>
      </c>
      <c r="W12" s="24">
        <v>8.3</v>
      </c>
      <c r="X12" s="39"/>
      <c r="Y12" s="45">
        <f t="shared" si="4"/>
        <v>10.9</v>
      </c>
      <c r="Z12" s="50">
        <v>0.9</v>
      </c>
      <c r="AA12" s="24">
        <v>7.3</v>
      </c>
      <c r="AB12" s="140">
        <v>1.5</v>
      </c>
      <c r="AC12" s="51">
        <f t="shared" si="5"/>
        <v>6.699999999999999</v>
      </c>
      <c r="AD12" s="47">
        <f t="shared" si="6"/>
        <v>58.05</v>
      </c>
    </row>
    <row r="13" spans="1:30" ht="15.75">
      <c r="A13" s="43" t="s">
        <v>4</v>
      </c>
      <c r="B13" s="161" t="s">
        <v>197</v>
      </c>
      <c r="C13" s="158" t="s">
        <v>21</v>
      </c>
      <c r="D13" s="205" t="s">
        <v>228</v>
      </c>
      <c r="E13" s="177" t="s">
        <v>45</v>
      </c>
      <c r="F13" s="53">
        <v>1.5</v>
      </c>
      <c r="G13" s="24">
        <v>8.5</v>
      </c>
      <c r="H13" s="39"/>
      <c r="I13" s="45">
        <f t="shared" si="0"/>
        <v>10</v>
      </c>
      <c r="J13" s="50">
        <v>1.5</v>
      </c>
      <c r="K13" s="24">
        <v>6.25</v>
      </c>
      <c r="L13" s="39"/>
      <c r="M13" s="51">
        <f t="shared" si="1"/>
        <v>7.75</v>
      </c>
      <c r="N13" s="53">
        <v>1.6</v>
      </c>
      <c r="O13" s="24">
        <v>8</v>
      </c>
      <c r="P13" s="140"/>
      <c r="Q13" s="45">
        <f t="shared" si="2"/>
        <v>9.6</v>
      </c>
      <c r="R13" s="50">
        <v>2</v>
      </c>
      <c r="S13" s="24">
        <v>9</v>
      </c>
      <c r="T13" s="39"/>
      <c r="U13" s="51">
        <f t="shared" si="3"/>
        <v>11</v>
      </c>
      <c r="V13" s="53">
        <v>2.6</v>
      </c>
      <c r="W13" s="24">
        <v>7.3</v>
      </c>
      <c r="X13" s="39"/>
      <c r="Y13" s="45">
        <f t="shared" si="4"/>
        <v>9.9</v>
      </c>
      <c r="Z13" s="50">
        <v>1.2</v>
      </c>
      <c r="AA13" s="24">
        <v>6.8</v>
      </c>
      <c r="AB13" s="140"/>
      <c r="AC13" s="51">
        <f t="shared" si="5"/>
        <v>8</v>
      </c>
      <c r="AD13" s="47">
        <f t="shared" si="6"/>
        <v>56.25</v>
      </c>
    </row>
    <row r="14" spans="1:30" ht="15.75">
      <c r="A14" s="43" t="s">
        <v>5</v>
      </c>
      <c r="B14" s="161" t="s">
        <v>232</v>
      </c>
      <c r="C14" s="158" t="s">
        <v>39</v>
      </c>
      <c r="D14" s="205" t="s">
        <v>237</v>
      </c>
      <c r="E14" s="177" t="s">
        <v>233</v>
      </c>
      <c r="F14" s="53">
        <v>2.7</v>
      </c>
      <c r="G14" s="24">
        <v>8.1</v>
      </c>
      <c r="H14" s="39"/>
      <c r="I14" s="45">
        <f t="shared" si="0"/>
        <v>10.8</v>
      </c>
      <c r="J14" s="50">
        <v>1.8</v>
      </c>
      <c r="K14" s="24">
        <v>7.15</v>
      </c>
      <c r="L14" s="39"/>
      <c r="M14" s="51">
        <f t="shared" si="1"/>
        <v>8.950000000000001</v>
      </c>
      <c r="N14" s="53">
        <v>1.7</v>
      </c>
      <c r="O14" s="24">
        <v>7.9</v>
      </c>
      <c r="P14" s="140"/>
      <c r="Q14" s="45">
        <f t="shared" si="2"/>
        <v>9.6</v>
      </c>
      <c r="R14" s="50">
        <v>2</v>
      </c>
      <c r="S14" s="24">
        <v>8.85</v>
      </c>
      <c r="T14" s="39"/>
      <c r="U14" s="51">
        <f t="shared" si="3"/>
        <v>10.85</v>
      </c>
      <c r="V14" s="53">
        <v>2.4</v>
      </c>
      <c r="W14" s="24">
        <v>7.5</v>
      </c>
      <c r="X14" s="39"/>
      <c r="Y14" s="45">
        <f t="shared" si="4"/>
        <v>9.9</v>
      </c>
      <c r="Z14" s="50">
        <v>0.3</v>
      </c>
      <c r="AA14" s="24">
        <v>7.8</v>
      </c>
      <c r="AB14" s="140">
        <v>2</v>
      </c>
      <c r="AC14" s="51">
        <f t="shared" si="5"/>
        <v>6.1</v>
      </c>
      <c r="AD14" s="47">
        <f t="shared" si="6"/>
        <v>56.2</v>
      </c>
    </row>
    <row r="15" spans="1:30" ht="15.75">
      <c r="A15" s="43" t="s">
        <v>6</v>
      </c>
      <c r="B15" s="161" t="s">
        <v>39</v>
      </c>
      <c r="C15" s="158" t="s">
        <v>23</v>
      </c>
      <c r="D15" s="205" t="s">
        <v>237</v>
      </c>
      <c r="E15" s="177" t="s">
        <v>234</v>
      </c>
      <c r="F15" s="53">
        <v>2.2</v>
      </c>
      <c r="G15" s="24">
        <v>8</v>
      </c>
      <c r="H15" s="39"/>
      <c r="I15" s="45">
        <f t="shared" si="0"/>
        <v>10.2</v>
      </c>
      <c r="J15" s="50">
        <v>2.5</v>
      </c>
      <c r="K15" s="24">
        <v>6.85</v>
      </c>
      <c r="L15" s="39"/>
      <c r="M15" s="51">
        <f t="shared" si="1"/>
        <v>9.35</v>
      </c>
      <c r="N15" s="53">
        <v>1.7</v>
      </c>
      <c r="O15" s="24">
        <v>8.25</v>
      </c>
      <c r="P15" s="140"/>
      <c r="Q15" s="45">
        <f t="shared" si="2"/>
        <v>9.95</v>
      </c>
      <c r="R15" s="50">
        <v>2</v>
      </c>
      <c r="S15" s="24">
        <v>8.9</v>
      </c>
      <c r="T15" s="39"/>
      <c r="U15" s="51">
        <f t="shared" si="3"/>
        <v>10.9</v>
      </c>
      <c r="V15" s="53">
        <v>2.6</v>
      </c>
      <c r="W15" s="24">
        <v>8</v>
      </c>
      <c r="X15" s="39"/>
      <c r="Y15" s="45">
        <f t="shared" si="4"/>
        <v>10.6</v>
      </c>
      <c r="Z15" s="50">
        <v>0</v>
      </c>
      <c r="AA15" s="24">
        <v>7.5</v>
      </c>
      <c r="AB15" s="140">
        <v>2.5</v>
      </c>
      <c r="AC15" s="51">
        <f t="shared" si="5"/>
        <v>5</v>
      </c>
      <c r="AD15" s="47">
        <f t="shared" si="6"/>
        <v>56</v>
      </c>
    </row>
    <row r="16" spans="1:30" ht="16.5" thickBot="1">
      <c r="A16" s="164" t="s">
        <v>7</v>
      </c>
      <c r="B16" s="162" t="s">
        <v>156</v>
      </c>
      <c r="C16" s="159" t="s">
        <v>20</v>
      </c>
      <c r="D16" s="206" t="s">
        <v>237</v>
      </c>
      <c r="E16" s="178" t="s">
        <v>233</v>
      </c>
      <c r="F16" s="150">
        <v>2.1</v>
      </c>
      <c r="G16" s="151">
        <v>8.3</v>
      </c>
      <c r="H16" s="152"/>
      <c r="I16" s="153">
        <f t="shared" si="0"/>
        <v>10.4</v>
      </c>
      <c r="J16" s="154">
        <v>2</v>
      </c>
      <c r="K16" s="151">
        <v>6</v>
      </c>
      <c r="L16" s="152"/>
      <c r="M16" s="155">
        <f t="shared" si="1"/>
        <v>8</v>
      </c>
      <c r="N16" s="150">
        <v>1.7</v>
      </c>
      <c r="O16" s="151">
        <v>7.7</v>
      </c>
      <c r="P16" s="176"/>
      <c r="Q16" s="153">
        <f t="shared" si="2"/>
        <v>9.4</v>
      </c>
      <c r="R16" s="154">
        <v>2</v>
      </c>
      <c r="S16" s="151">
        <v>8.7</v>
      </c>
      <c r="T16" s="152"/>
      <c r="U16" s="155">
        <f t="shared" si="3"/>
        <v>10.7</v>
      </c>
      <c r="V16" s="150">
        <v>2</v>
      </c>
      <c r="W16" s="151">
        <v>8.2</v>
      </c>
      <c r="X16" s="152"/>
      <c r="Y16" s="153">
        <f t="shared" si="4"/>
        <v>10.2</v>
      </c>
      <c r="Z16" s="154">
        <v>0</v>
      </c>
      <c r="AA16" s="151">
        <v>6.7</v>
      </c>
      <c r="AB16" s="176">
        <v>2.5</v>
      </c>
      <c r="AC16" s="155">
        <f t="shared" si="5"/>
        <v>4.2</v>
      </c>
      <c r="AD16" s="156">
        <f t="shared" si="6"/>
        <v>52.900000000000006</v>
      </c>
    </row>
    <row r="18" spans="3:4" ht="15.75">
      <c r="C18" s="120"/>
      <c r="D18" s="120"/>
    </row>
    <row r="19" spans="1:34" s="11" customFormat="1" ht="15.75">
      <c r="A19" s="12"/>
      <c r="G19" s="12"/>
      <c r="H19" s="28"/>
      <c r="I19" s="12"/>
      <c r="J19" s="14"/>
      <c r="K19" s="12"/>
      <c r="L19" s="28"/>
      <c r="M19" s="12"/>
      <c r="N19" s="14"/>
      <c r="O19" s="12"/>
      <c r="P19" s="173"/>
      <c r="Q19" s="12"/>
      <c r="R19" s="14"/>
      <c r="S19" s="2"/>
      <c r="T19" s="27"/>
      <c r="U19" s="1"/>
      <c r="V19" s="1"/>
      <c r="W19" s="1"/>
      <c r="X19" s="27"/>
      <c r="Y19" s="1"/>
      <c r="Z19" s="1"/>
      <c r="AA19" s="1"/>
      <c r="AB19" s="172"/>
      <c r="AC19" s="1"/>
      <c r="AD19" s="1"/>
      <c r="AE19" s="1"/>
      <c r="AF19" s="1"/>
      <c r="AG19" s="1"/>
      <c r="AH19" s="1"/>
    </row>
    <row r="21" spans="2:4" ht="15.75">
      <c r="B21"/>
      <c r="C21"/>
      <c r="D21"/>
    </row>
    <row r="22" spans="2:4" ht="15.75">
      <c r="B22"/>
      <c r="C22"/>
      <c r="D22"/>
    </row>
    <row r="23" spans="1:34" s="11" customFormat="1" ht="15.75">
      <c r="A23" s="12"/>
      <c r="B23" s="1"/>
      <c r="C23" s="1"/>
      <c r="D23" s="1"/>
      <c r="E23" s="1"/>
      <c r="G23" s="12"/>
      <c r="H23" s="28"/>
      <c r="I23" s="12"/>
      <c r="J23" s="14"/>
      <c r="K23" s="12"/>
      <c r="L23" s="28"/>
      <c r="M23" s="12"/>
      <c r="N23" s="14"/>
      <c r="O23" s="12"/>
      <c r="P23" s="173"/>
      <c r="Q23" s="12"/>
      <c r="R23" s="14"/>
      <c r="S23" s="2"/>
      <c r="T23" s="27"/>
      <c r="U23" s="1"/>
      <c r="V23" s="1"/>
      <c r="W23" s="1"/>
      <c r="X23" s="27"/>
      <c r="Y23" s="1"/>
      <c r="Z23" s="1"/>
      <c r="AA23" s="1"/>
      <c r="AB23" s="172"/>
      <c r="AC23" s="1"/>
      <c r="AD23" s="1"/>
      <c r="AE23" s="1"/>
      <c r="AF23" s="1"/>
      <c r="AG23" s="1"/>
      <c r="AH23" s="1"/>
    </row>
    <row r="24" spans="1:34" s="11" customFormat="1" ht="15.75">
      <c r="A24" s="12"/>
      <c r="B24" s="1"/>
      <c r="C24" s="1"/>
      <c r="D24" s="1"/>
      <c r="E24" s="1"/>
      <c r="G24" s="12"/>
      <c r="H24" s="28"/>
      <c r="I24" s="12"/>
      <c r="J24" s="14"/>
      <c r="K24" s="12"/>
      <c r="L24" s="28"/>
      <c r="M24" s="12"/>
      <c r="N24" s="14"/>
      <c r="O24" s="12"/>
      <c r="P24" s="173"/>
      <c r="Q24" s="12"/>
      <c r="R24" s="14"/>
      <c r="S24" s="2"/>
      <c r="T24" s="27"/>
      <c r="U24" s="1"/>
      <c r="V24" s="1"/>
      <c r="W24" s="1"/>
      <c r="X24" s="27"/>
      <c r="Y24" s="1"/>
      <c r="Z24" s="1"/>
      <c r="AA24" s="1"/>
      <c r="AB24" s="172"/>
      <c r="AC24" s="1"/>
      <c r="AD24" s="1"/>
      <c r="AE24" s="1"/>
      <c r="AF24" s="1"/>
      <c r="AG24" s="1"/>
      <c r="AH24" s="1"/>
    </row>
    <row r="25" spans="1:34" s="11" customFormat="1" ht="15.75">
      <c r="A25" s="12"/>
      <c r="B25" s="1"/>
      <c r="C25" s="1"/>
      <c r="D25" s="1"/>
      <c r="E25" s="1"/>
      <c r="G25" s="12"/>
      <c r="H25" s="28"/>
      <c r="I25" s="12"/>
      <c r="J25" s="14"/>
      <c r="K25" s="12"/>
      <c r="L25" s="28"/>
      <c r="M25" s="12"/>
      <c r="N25" s="14"/>
      <c r="O25" s="12"/>
      <c r="P25" s="173"/>
      <c r="Q25" s="12"/>
      <c r="R25" s="14"/>
      <c r="S25" s="2"/>
      <c r="T25" s="27"/>
      <c r="U25" s="1"/>
      <c r="V25" s="1"/>
      <c r="W25" s="1"/>
      <c r="X25" s="27"/>
      <c r="Y25" s="1"/>
      <c r="Z25" s="1"/>
      <c r="AA25" s="1"/>
      <c r="AB25" s="172"/>
      <c r="AC25" s="1"/>
      <c r="AD25" s="1"/>
      <c r="AE25" s="1"/>
      <c r="AF25" s="1"/>
      <c r="AG25" s="1"/>
      <c r="AH25" s="1"/>
    </row>
    <row r="26" spans="1:34" s="11" customFormat="1" ht="15.75">
      <c r="A26" s="12"/>
      <c r="B26" s="1"/>
      <c r="C26" s="1"/>
      <c r="D26" s="1"/>
      <c r="E26" s="1"/>
      <c r="G26" s="12"/>
      <c r="H26" s="28"/>
      <c r="I26" s="12"/>
      <c r="J26" s="14"/>
      <c r="K26" s="12"/>
      <c r="L26" s="28"/>
      <c r="M26" s="12"/>
      <c r="N26" s="14"/>
      <c r="O26" s="12"/>
      <c r="P26" s="173"/>
      <c r="Q26" s="12"/>
      <c r="R26" s="14"/>
      <c r="S26" s="2"/>
      <c r="T26" s="27"/>
      <c r="U26" s="1"/>
      <c r="V26" s="1"/>
      <c r="W26" s="1"/>
      <c r="X26" s="27"/>
      <c r="Y26" s="1"/>
      <c r="Z26" s="1"/>
      <c r="AA26" s="1"/>
      <c r="AB26" s="172"/>
      <c r="AC26" s="1"/>
      <c r="AD26" s="1"/>
      <c r="AE26" s="1"/>
      <c r="AF26" s="1"/>
      <c r="AG26" s="1"/>
      <c r="AH26" s="1"/>
    </row>
    <row r="27" spans="1:34" s="11" customFormat="1" ht="15.75">
      <c r="A27" s="12"/>
      <c r="B27" s="1"/>
      <c r="C27" s="1"/>
      <c r="D27" s="1"/>
      <c r="E27" s="1"/>
      <c r="G27" s="12"/>
      <c r="H27" s="28"/>
      <c r="I27" s="12"/>
      <c r="J27" s="14"/>
      <c r="K27" s="12"/>
      <c r="L27" s="28"/>
      <c r="M27" s="12"/>
      <c r="N27" s="14"/>
      <c r="O27" s="12"/>
      <c r="P27" s="173"/>
      <c r="Q27" s="12"/>
      <c r="R27" s="14"/>
      <c r="S27" s="2"/>
      <c r="T27" s="27"/>
      <c r="U27" s="1"/>
      <c r="V27" s="1"/>
      <c r="W27" s="1"/>
      <c r="X27" s="27"/>
      <c r="Y27" s="1"/>
      <c r="Z27" s="1"/>
      <c r="AA27" s="1"/>
      <c r="AB27" s="172"/>
      <c r="AC27" s="1"/>
      <c r="AD27" s="1"/>
      <c r="AE27" s="1"/>
      <c r="AF27" s="1"/>
      <c r="AG27" s="1"/>
      <c r="AH27" s="1"/>
    </row>
    <row r="28" spans="1:34" s="11" customFormat="1" ht="15.75">
      <c r="A28" s="12"/>
      <c r="B28" s="1"/>
      <c r="C28" s="1"/>
      <c r="D28" s="1"/>
      <c r="E28" s="1"/>
      <c r="G28" s="12"/>
      <c r="H28" s="28"/>
      <c r="I28" s="12"/>
      <c r="J28" s="14"/>
      <c r="K28" s="12"/>
      <c r="L28" s="28"/>
      <c r="M28" s="12"/>
      <c r="N28" s="14"/>
      <c r="O28" s="12"/>
      <c r="P28" s="173"/>
      <c r="Q28" s="12"/>
      <c r="R28" s="14"/>
      <c r="S28" s="2"/>
      <c r="T28" s="27"/>
      <c r="U28" s="1"/>
      <c r="V28" s="1"/>
      <c r="W28" s="1"/>
      <c r="X28" s="27"/>
      <c r="Y28" s="1"/>
      <c r="Z28" s="1"/>
      <c r="AA28" s="1"/>
      <c r="AB28" s="172"/>
      <c r="AC28" s="1"/>
      <c r="AD28" s="1"/>
      <c r="AE28" s="1"/>
      <c r="AF28" s="1"/>
      <c r="AG28" s="1"/>
      <c r="AH28" s="1"/>
    </row>
    <row r="29" spans="1:34" s="11" customFormat="1" ht="15.75">
      <c r="A29" s="12"/>
      <c r="B29" s="1"/>
      <c r="C29" s="1"/>
      <c r="D29" s="1"/>
      <c r="E29" s="1"/>
      <c r="G29" s="12"/>
      <c r="H29" s="28"/>
      <c r="I29" s="12"/>
      <c r="J29" s="14"/>
      <c r="K29" s="12"/>
      <c r="L29" s="28"/>
      <c r="M29" s="12"/>
      <c r="N29" s="14"/>
      <c r="O29" s="12"/>
      <c r="P29" s="173"/>
      <c r="Q29" s="12"/>
      <c r="R29" s="14"/>
      <c r="S29" s="2"/>
      <c r="T29" s="27"/>
      <c r="U29" s="1"/>
      <c r="V29" s="1"/>
      <c r="W29" s="1"/>
      <c r="X29" s="27"/>
      <c r="Y29" s="1"/>
      <c r="Z29" s="1"/>
      <c r="AA29" s="1"/>
      <c r="AB29" s="172"/>
      <c r="AC29" s="1"/>
      <c r="AD29" s="1"/>
      <c r="AE29" s="1"/>
      <c r="AF29" s="1"/>
      <c r="AG29" s="1"/>
      <c r="AH29" s="1"/>
    </row>
    <row r="30" spans="1:34" s="11" customFormat="1" ht="15.75">
      <c r="A30" s="12"/>
      <c r="B30" s="1"/>
      <c r="C30" s="1"/>
      <c r="D30" s="1"/>
      <c r="E30" s="1"/>
      <c r="G30" s="12"/>
      <c r="H30" s="28"/>
      <c r="I30" s="12"/>
      <c r="J30" s="14"/>
      <c r="K30" s="12"/>
      <c r="L30" s="28"/>
      <c r="M30" s="12"/>
      <c r="N30" s="14"/>
      <c r="O30" s="12"/>
      <c r="P30" s="173"/>
      <c r="Q30" s="12"/>
      <c r="R30" s="14"/>
      <c r="S30" s="2"/>
      <c r="T30" s="27"/>
      <c r="U30" s="1"/>
      <c r="V30" s="1"/>
      <c r="W30" s="1"/>
      <c r="X30" s="27"/>
      <c r="Y30" s="1"/>
      <c r="Z30" s="1"/>
      <c r="AA30" s="1"/>
      <c r="AB30" s="172"/>
      <c r="AC30" s="1"/>
      <c r="AD30" s="1"/>
      <c r="AE30" s="1"/>
      <c r="AF30" s="1"/>
      <c r="AG30" s="1"/>
      <c r="AH30" s="1"/>
    </row>
    <row r="31" spans="1:34" s="11" customFormat="1" ht="15.75">
      <c r="A31" s="12"/>
      <c r="B31" s="1"/>
      <c r="C31" s="1"/>
      <c r="D31" s="1"/>
      <c r="E31" s="1"/>
      <c r="G31" s="12"/>
      <c r="H31" s="28"/>
      <c r="I31" s="12"/>
      <c r="J31" s="14"/>
      <c r="K31" s="12"/>
      <c r="L31" s="28"/>
      <c r="M31" s="12"/>
      <c r="N31" s="14"/>
      <c r="O31" s="12"/>
      <c r="P31" s="173"/>
      <c r="Q31" s="12"/>
      <c r="R31" s="14"/>
      <c r="S31" s="2"/>
      <c r="T31" s="27"/>
      <c r="U31" s="1"/>
      <c r="V31" s="1"/>
      <c r="W31" s="1"/>
      <c r="X31" s="27"/>
      <c r="Y31" s="1"/>
      <c r="Z31" s="1"/>
      <c r="AA31" s="1"/>
      <c r="AB31" s="172"/>
      <c r="AC31" s="1"/>
      <c r="AD31" s="1"/>
      <c r="AE31" s="1"/>
      <c r="AF31" s="1"/>
      <c r="AG31" s="1"/>
      <c r="AH31" s="1"/>
    </row>
    <row r="32" spans="1:34" s="11" customFormat="1" ht="15.75">
      <c r="A32" s="12"/>
      <c r="B32" s="1"/>
      <c r="C32" s="1"/>
      <c r="D32" s="1"/>
      <c r="E32" s="1"/>
      <c r="G32" s="12"/>
      <c r="H32" s="28"/>
      <c r="I32" s="12"/>
      <c r="J32" s="14"/>
      <c r="K32" s="12"/>
      <c r="L32" s="28"/>
      <c r="M32" s="12"/>
      <c r="N32" s="14"/>
      <c r="O32" s="12"/>
      <c r="P32" s="173"/>
      <c r="Q32" s="12"/>
      <c r="R32" s="14"/>
      <c r="S32" s="2"/>
      <c r="T32" s="27"/>
      <c r="U32" s="1"/>
      <c r="V32" s="1"/>
      <c r="W32" s="1"/>
      <c r="X32" s="27"/>
      <c r="Y32" s="1"/>
      <c r="Z32" s="1"/>
      <c r="AA32" s="1"/>
      <c r="AB32" s="172"/>
      <c r="AC32" s="1"/>
      <c r="AD32" s="1"/>
      <c r="AE32" s="1"/>
      <c r="AF32" s="1"/>
      <c r="AG32" s="1"/>
      <c r="AH32" s="1"/>
    </row>
    <row r="33" spans="1:34" s="11" customFormat="1" ht="15.75">
      <c r="A33" s="12"/>
      <c r="B33" s="1"/>
      <c r="C33" s="1"/>
      <c r="D33" s="1"/>
      <c r="E33" s="1"/>
      <c r="G33" s="12"/>
      <c r="H33" s="28"/>
      <c r="I33" s="12"/>
      <c r="J33" s="14"/>
      <c r="K33" s="12"/>
      <c r="L33" s="28"/>
      <c r="M33" s="12"/>
      <c r="N33" s="14"/>
      <c r="O33" s="12"/>
      <c r="P33" s="173"/>
      <c r="Q33" s="12"/>
      <c r="R33" s="14"/>
      <c r="S33" s="2"/>
      <c r="T33" s="27"/>
      <c r="U33" s="1"/>
      <c r="V33" s="1"/>
      <c r="W33" s="1"/>
      <c r="X33" s="27"/>
      <c r="Y33" s="1"/>
      <c r="Z33" s="1"/>
      <c r="AA33" s="1"/>
      <c r="AB33" s="172"/>
      <c r="AC33" s="1"/>
      <c r="AD33" s="1"/>
      <c r="AE33" s="1"/>
      <c r="AF33" s="1"/>
      <c r="AG33" s="1"/>
      <c r="AH33" s="1"/>
    </row>
    <row r="34" spans="1:34" s="11" customFormat="1" ht="15.75">
      <c r="A34" s="12"/>
      <c r="B34" s="1"/>
      <c r="C34" s="1"/>
      <c r="D34" s="1"/>
      <c r="E34" s="1"/>
      <c r="G34" s="12"/>
      <c r="H34" s="28"/>
      <c r="I34" s="12"/>
      <c r="J34" s="14"/>
      <c r="K34" s="12"/>
      <c r="L34" s="28"/>
      <c r="M34" s="12"/>
      <c r="N34" s="14"/>
      <c r="O34" s="12"/>
      <c r="P34" s="173"/>
      <c r="Q34" s="12"/>
      <c r="R34" s="14"/>
      <c r="S34" s="2"/>
      <c r="T34" s="27"/>
      <c r="U34" s="1"/>
      <c r="V34" s="1"/>
      <c r="W34" s="1"/>
      <c r="X34" s="27"/>
      <c r="Y34" s="1"/>
      <c r="Z34" s="1"/>
      <c r="AA34" s="1"/>
      <c r="AB34" s="172"/>
      <c r="AC34" s="1"/>
      <c r="AD34" s="1"/>
      <c r="AE34" s="1"/>
      <c r="AF34" s="1"/>
      <c r="AG34" s="1"/>
      <c r="AH34" s="1"/>
    </row>
    <row r="35" spans="1:34" s="11" customFormat="1" ht="15.75">
      <c r="A35" s="12"/>
      <c r="B35" s="1"/>
      <c r="C35" s="1"/>
      <c r="D35" s="1"/>
      <c r="E35" s="1"/>
      <c r="G35" s="12"/>
      <c r="H35" s="28"/>
      <c r="I35" s="12"/>
      <c r="J35" s="14"/>
      <c r="K35" s="12"/>
      <c r="L35" s="28"/>
      <c r="M35" s="12"/>
      <c r="N35" s="14"/>
      <c r="O35" s="12"/>
      <c r="P35" s="173"/>
      <c r="Q35" s="12"/>
      <c r="R35" s="14"/>
      <c r="S35" s="2"/>
      <c r="T35" s="27"/>
      <c r="U35" s="1"/>
      <c r="V35" s="1"/>
      <c r="W35" s="1"/>
      <c r="X35" s="27"/>
      <c r="Y35" s="1"/>
      <c r="Z35" s="1"/>
      <c r="AA35" s="1"/>
      <c r="AB35" s="172"/>
      <c r="AC35" s="1"/>
      <c r="AD35" s="1"/>
      <c r="AE35" s="1"/>
      <c r="AF35" s="1"/>
      <c r="AG35" s="1"/>
      <c r="AH35" s="1"/>
    </row>
  </sheetData>
  <sheetProtection/>
  <mergeCells count="9">
    <mergeCell ref="A1:AD1"/>
    <mergeCell ref="A3:AD3"/>
    <mergeCell ref="A6:AD6"/>
    <mergeCell ref="F8:I8"/>
    <mergeCell ref="J8:M8"/>
    <mergeCell ref="N8:Q8"/>
    <mergeCell ref="R8:U8"/>
    <mergeCell ref="V8:Y8"/>
    <mergeCell ref="Z8:AC8"/>
  </mergeCells>
  <printOptions/>
  <pageMargins left="0.17" right="0.17" top="0.26" bottom="0.17" header="0.08" footer="0.16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H23"/>
  <sheetViews>
    <sheetView zoomScalePageLayoutView="0" workbookViewId="0" topLeftCell="A1">
      <selection activeCell="AF10" sqref="AF10"/>
    </sheetView>
  </sheetViews>
  <sheetFormatPr defaultColWidth="9.00390625" defaultRowHeight="12.75"/>
  <cols>
    <col min="1" max="1" width="2.625" style="12" customWidth="1"/>
    <col min="2" max="2" width="11.25390625" style="8" customWidth="1"/>
    <col min="3" max="3" width="7.25390625" style="27" customWidth="1"/>
    <col min="4" max="4" width="3.25390625" style="27" customWidth="1"/>
    <col min="5" max="5" width="16.00390625" style="62" customWidth="1"/>
    <col min="6" max="6" width="4.875" style="11" customWidth="1"/>
    <col min="7" max="7" width="4.875" style="12" customWidth="1"/>
    <col min="8" max="8" width="1.875" style="28" customWidth="1"/>
    <col min="9" max="9" width="5.75390625" style="12" customWidth="1"/>
    <col min="10" max="10" width="4.625" style="14" customWidth="1"/>
    <col min="11" max="11" width="4.375" style="12" customWidth="1"/>
    <col min="12" max="12" width="2.75390625" style="173" customWidth="1"/>
    <col min="13" max="13" width="5.75390625" style="12" customWidth="1"/>
    <col min="14" max="14" width="4.875" style="14" customWidth="1"/>
    <col min="15" max="15" width="4.875" style="12" customWidth="1"/>
    <col min="16" max="16" width="0.6171875" style="28" hidden="1" customWidth="1"/>
    <col min="17" max="17" width="5.75390625" style="12" customWidth="1"/>
    <col min="18" max="18" width="4.875" style="14" customWidth="1"/>
    <col min="19" max="19" width="4.875" style="2" customWidth="1"/>
    <col min="20" max="20" width="1.875" style="27" customWidth="1"/>
    <col min="21" max="21" width="5.75390625" style="1" customWidth="1"/>
    <col min="22" max="23" width="4.875" style="1" customWidth="1"/>
    <col min="24" max="24" width="1.625" style="27" hidden="1" customWidth="1"/>
    <col min="25" max="25" width="5.75390625" style="1" customWidth="1"/>
    <col min="26" max="26" width="4.375" style="1" customWidth="1"/>
    <col min="27" max="27" width="4.625" style="1" customWidth="1"/>
    <col min="28" max="28" width="2.125" style="27" hidden="1" customWidth="1"/>
    <col min="29" max="29" width="5.75390625" style="1" customWidth="1"/>
    <col min="30" max="30" width="7.00390625" style="1" customWidth="1"/>
    <col min="31" max="16384" width="9.125" style="1" customWidth="1"/>
  </cols>
  <sheetData>
    <row r="1" spans="1:30" ht="30" customHeight="1">
      <c r="A1" s="208" t="s">
        <v>194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</row>
    <row r="2" spans="1:19" ht="9" customHeight="1">
      <c r="A2" s="10"/>
      <c r="F2" s="1"/>
      <c r="G2" s="1"/>
      <c r="H2" s="27"/>
      <c r="I2" s="1"/>
      <c r="J2" s="1"/>
      <c r="K2" s="1"/>
      <c r="L2" s="172"/>
      <c r="M2" s="1"/>
      <c r="N2" s="1"/>
      <c r="O2" s="1"/>
      <c r="P2" s="27"/>
      <c r="Q2" s="1"/>
      <c r="R2" s="1"/>
      <c r="S2" s="1"/>
    </row>
    <row r="3" spans="1:30" ht="23.25">
      <c r="A3" s="209" t="s">
        <v>201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09"/>
      <c r="AC3" s="209"/>
      <c r="AD3" s="209"/>
    </row>
    <row r="4" spans="1:19" ht="6.75" customHeight="1">
      <c r="A4" s="13"/>
      <c r="B4" s="12"/>
      <c r="C4" s="28"/>
      <c r="D4" s="28"/>
      <c r="F4" s="13"/>
      <c r="G4" s="13"/>
      <c r="I4" s="13"/>
      <c r="J4" s="13"/>
      <c r="K4" s="13"/>
      <c r="M4" s="1"/>
      <c r="N4" s="1"/>
      <c r="O4" s="1"/>
      <c r="P4" s="27"/>
      <c r="Q4" s="1"/>
      <c r="R4" s="1"/>
      <c r="S4" s="1"/>
    </row>
    <row r="5" spans="1:30" ht="17.25" customHeight="1">
      <c r="A5" s="210" t="s">
        <v>279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</row>
    <row r="6" spans="3:28" ht="12.75" customHeight="1" thickBot="1">
      <c r="C6" s="26"/>
      <c r="S6" s="9"/>
      <c r="T6" s="29"/>
      <c r="X6" s="29"/>
      <c r="AB6" s="29"/>
    </row>
    <row r="7" spans="1:30" s="18" customFormat="1" ht="40.5" customHeight="1">
      <c r="A7" s="22" t="s">
        <v>14</v>
      </c>
      <c r="B7" s="31" t="s">
        <v>15</v>
      </c>
      <c r="C7" s="30" t="s">
        <v>16</v>
      </c>
      <c r="D7" s="30"/>
      <c r="E7" s="63"/>
      <c r="F7" s="211"/>
      <c r="G7" s="212"/>
      <c r="H7" s="212"/>
      <c r="I7" s="213"/>
      <c r="J7" s="211"/>
      <c r="K7" s="212"/>
      <c r="L7" s="212"/>
      <c r="M7" s="213"/>
      <c r="N7" s="211"/>
      <c r="O7" s="212"/>
      <c r="P7" s="212"/>
      <c r="Q7" s="213"/>
      <c r="R7" s="211"/>
      <c r="S7" s="212"/>
      <c r="T7" s="212"/>
      <c r="U7" s="213"/>
      <c r="V7" s="211"/>
      <c r="W7" s="212"/>
      <c r="X7" s="212"/>
      <c r="Y7" s="213"/>
      <c r="Z7" s="211"/>
      <c r="AA7" s="212"/>
      <c r="AB7" s="212"/>
      <c r="AC7" s="213"/>
      <c r="AD7" s="17" t="s">
        <v>0</v>
      </c>
    </row>
    <row r="8" spans="1:30" s="19" customFormat="1" ht="19.5" customHeight="1" thickBot="1">
      <c r="A8" s="34"/>
      <c r="B8" s="32"/>
      <c r="C8" s="33"/>
      <c r="D8" s="33"/>
      <c r="E8" s="64"/>
      <c r="F8" s="35" t="s">
        <v>56</v>
      </c>
      <c r="G8" s="36" t="s">
        <v>64</v>
      </c>
      <c r="H8" s="37"/>
      <c r="I8" s="38" t="s">
        <v>0</v>
      </c>
      <c r="J8" s="35" t="s">
        <v>56</v>
      </c>
      <c r="K8" s="36" t="s">
        <v>64</v>
      </c>
      <c r="L8" s="174"/>
      <c r="M8" s="38" t="s">
        <v>0</v>
      </c>
      <c r="N8" s="35" t="s">
        <v>56</v>
      </c>
      <c r="O8" s="36" t="s">
        <v>64</v>
      </c>
      <c r="P8" s="37"/>
      <c r="Q8" s="38" t="s">
        <v>0</v>
      </c>
      <c r="R8" s="35" t="s">
        <v>56</v>
      </c>
      <c r="S8" s="36" t="s">
        <v>64</v>
      </c>
      <c r="T8" s="37"/>
      <c r="U8" s="38" t="s">
        <v>0</v>
      </c>
      <c r="V8" s="35" t="s">
        <v>56</v>
      </c>
      <c r="W8" s="36" t="s">
        <v>64</v>
      </c>
      <c r="X8" s="37"/>
      <c r="Y8" s="38" t="s">
        <v>0</v>
      </c>
      <c r="Z8" s="35" t="s">
        <v>56</v>
      </c>
      <c r="AA8" s="36" t="s">
        <v>64</v>
      </c>
      <c r="AB8" s="37"/>
      <c r="AC8" s="38" t="s">
        <v>0</v>
      </c>
      <c r="AD8" s="21"/>
    </row>
    <row r="9" spans="1:30" s="20" customFormat="1" ht="18" customHeight="1">
      <c r="A9" s="65" t="s">
        <v>1</v>
      </c>
      <c r="B9" s="67" t="s">
        <v>260</v>
      </c>
      <c r="C9" s="67" t="s">
        <v>101</v>
      </c>
      <c r="D9" s="87" t="s">
        <v>261</v>
      </c>
      <c r="E9" s="66" t="s">
        <v>255</v>
      </c>
      <c r="F9" s="52">
        <v>4.5</v>
      </c>
      <c r="G9" s="41">
        <v>8.8</v>
      </c>
      <c r="H9" s="42"/>
      <c r="I9" s="44">
        <f aca="true" t="shared" si="0" ref="I9:I20">F9+G9-H9</f>
        <v>13.3</v>
      </c>
      <c r="J9" s="48">
        <v>3.9</v>
      </c>
      <c r="K9" s="41">
        <v>8.1</v>
      </c>
      <c r="L9" s="139"/>
      <c r="M9" s="49">
        <f aca="true" t="shared" si="1" ref="M9:M19">J9+K9-L9</f>
        <v>12</v>
      </c>
      <c r="N9" s="52">
        <v>4.4</v>
      </c>
      <c r="O9" s="41">
        <v>8.4</v>
      </c>
      <c r="P9" s="42"/>
      <c r="Q9" s="44">
        <f aca="true" t="shared" si="2" ref="Q9:Q19">N9+O9-P9</f>
        <v>12.8</v>
      </c>
      <c r="R9" s="50">
        <v>3</v>
      </c>
      <c r="S9" s="41">
        <v>7.9</v>
      </c>
      <c r="T9" s="42"/>
      <c r="U9" s="49">
        <f aca="true" t="shared" si="3" ref="U9:U20">R9+S9-T9</f>
        <v>10.9</v>
      </c>
      <c r="V9" s="48">
        <v>3.1</v>
      </c>
      <c r="W9" s="41">
        <v>8.9</v>
      </c>
      <c r="X9" s="42"/>
      <c r="Y9" s="49">
        <f aca="true" t="shared" si="4" ref="Y9:Y19">V9+W9-X9</f>
        <v>12</v>
      </c>
      <c r="Z9" s="52">
        <v>2.9</v>
      </c>
      <c r="AA9" s="41">
        <v>9.3</v>
      </c>
      <c r="AB9" s="42"/>
      <c r="AC9" s="49">
        <f aca="true" t="shared" si="5" ref="AC9:AC18">Z9+AA9-AB9</f>
        <v>12.200000000000001</v>
      </c>
      <c r="AD9" s="46">
        <f aca="true" t="shared" si="6" ref="AD9:AD20">I9+M9+Q9+U9+Y9+AC9</f>
        <v>73.2</v>
      </c>
    </row>
    <row r="10" spans="1:30" s="20" customFormat="1" ht="18" customHeight="1">
      <c r="A10" s="65" t="s">
        <v>2</v>
      </c>
      <c r="B10" s="67" t="s">
        <v>269</v>
      </c>
      <c r="C10" s="67" t="s">
        <v>38</v>
      </c>
      <c r="D10" s="87" t="s">
        <v>261</v>
      </c>
      <c r="E10" s="66" t="s">
        <v>142</v>
      </c>
      <c r="F10" s="53">
        <v>3.3</v>
      </c>
      <c r="G10" s="24">
        <v>9</v>
      </c>
      <c r="H10" s="39"/>
      <c r="I10" s="45">
        <f t="shared" si="0"/>
        <v>12.3</v>
      </c>
      <c r="J10" s="50">
        <v>3</v>
      </c>
      <c r="K10" s="24">
        <v>8.75</v>
      </c>
      <c r="L10" s="140"/>
      <c r="M10" s="51">
        <f t="shared" si="1"/>
        <v>11.75</v>
      </c>
      <c r="N10" s="53">
        <v>3.7</v>
      </c>
      <c r="O10" s="24">
        <v>9</v>
      </c>
      <c r="P10" s="39"/>
      <c r="Q10" s="45">
        <f t="shared" si="2"/>
        <v>12.7</v>
      </c>
      <c r="R10" s="50">
        <v>3.6</v>
      </c>
      <c r="S10" s="24">
        <v>8.7</v>
      </c>
      <c r="T10" s="39"/>
      <c r="U10" s="51">
        <f t="shared" si="3"/>
        <v>12.299999999999999</v>
      </c>
      <c r="V10" s="50">
        <v>3.1</v>
      </c>
      <c r="W10" s="24">
        <v>9.1</v>
      </c>
      <c r="X10" s="39"/>
      <c r="Y10" s="51">
        <f t="shared" si="4"/>
        <v>12.2</v>
      </c>
      <c r="Z10" s="53">
        <v>2.7</v>
      </c>
      <c r="AA10" s="24">
        <v>9</v>
      </c>
      <c r="AB10" s="39"/>
      <c r="AC10" s="51">
        <f t="shared" si="5"/>
        <v>11.7</v>
      </c>
      <c r="AD10" s="47">
        <f t="shared" si="6"/>
        <v>72.95</v>
      </c>
    </row>
    <row r="11" spans="1:30" s="20" customFormat="1" ht="18" customHeight="1">
      <c r="A11" s="65" t="s">
        <v>3</v>
      </c>
      <c r="B11" s="67" t="s">
        <v>258</v>
      </c>
      <c r="C11" s="67" t="s">
        <v>20</v>
      </c>
      <c r="D11" s="87" t="s">
        <v>259</v>
      </c>
      <c r="E11" s="66" t="s">
        <v>255</v>
      </c>
      <c r="F11" s="53">
        <v>4.2</v>
      </c>
      <c r="G11" s="24">
        <v>9.1</v>
      </c>
      <c r="H11" s="39"/>
      <c r="I11" s="45">
        <f t="shared" si="0"/>
        <v>13.3</v>
      </c>
      <c r="J11" s="50">
        <v>3.2</v>
      </c>
      <c r="K11" s="24">
        <v>8</v>
      </c>
      <c r="L11" s="140"/>
      <c r="M11" s="51">
        <f t="shared" si="1"/>
        <v>11.2</v>
      </c>
      <c r="N11" s="53">
        <v>3.3</v>
      </c>
      <c r="O11" s="24">
        <v>8.9</v>
      </c>
      <c r="P11" s="39"/>
      <c r="Q11" s="45">
        <f t="shared" si="2"/>
        <v>12.2</v>
      </c>
      <c r="R11" s="50">
        <v>3.6</v>
      </c>
      <c r="S11" s="24">
        <v>8.6</v>
      </c>
      <c r="T11" s="39"/>
      <c r="U11" s="51">
        <f t="shared" si="3"/>
        <v>12.2</v>
      </c>
      <c r="V11" s="50">
        <v>3.3</v>
      </c>
      <c r="W11" s="24">
        <v>8.5</v>
      </c>
      <c r="X11" s="39"/>
      <c r="Y11" s="51">
        <f t="shared" si="4"/>
        <v>11.8</v>
      </c>
      <c r="Z11" s="53">
        <v>2.9</v>
      </c>
      <c r="AA11" s="24">
        <v>9.2</v>
      </c>
      <c r="AB11" s="39"/>
      <c r="AC11" s="51">
        <f t="shared" si="5"/>
        <v>12.1</v>
      </c>
      <c r="AD11" s="47">
        <f t="shared" si="6"/>
        <v>72.8</v>
      </c>
    </row>
    <row r="12" spans="1:34" s="20" customFormat="1" ht="18" customHeight="1">
      <c r="A12" s="65" t="s">
        <v>4</v>
      </c>
      <c r="B12" s="67" t="s">
        <v>267</v>
      </c>
      <c r="C12" s="67" t="s">
        <v>101</v>
      </c>
      <c r="D12" s="87" t="s">
        <v>268</v>
      </c>
      <c r="E12" s="66" t="s">
        <v>89</v>
      </c>
      <c r="F12" s="53">
        <v>4.4</v>
      </c>
      <c r="G12" s="24">
        <v>8.2</v>
      </c>
      <c r="H12" s="39"/>
      <c r="I12" s="45">
        <f t="shared" si="0"/>
        <v>12.6</v>
      </c>
      <c r="J12" s="50">
        <v>3.9</v>
      </c>
      <c r="K12" s="24">
        <v>7.55</v>
      </c>
      <c r="L12" s="140"/>
      <c r="M12" s="51">
        <f t="shared" si="1"/>
        <v>11.45</v>
      </c>
      <c r="N12" s="53">
        <v>4.3</v>
      </c>
      <c r="O12" s="24">
        <v>7.7</v>
      </c>
      <c r="P12" s="39"/>
      <c r="Q12" s="45">
        <f t="shared" si="2"/>
        <v>12</v>
      </c>
      <c r="R12" s="50">
        <v>3.6</v>
      </c>
      <c r="S12" s="24">
        <v>7.9</v>
      </c>
      <c r="T12" s="39"/>
      <c r="U12" s="51">
        <f t="shared" si="3"/>
        <v>11.5</v>
      </c>
      <c r="V12" s="50">
        <v>3.5</v>
      </c>
      <c r="W12" s="24">
        <v>8.7</v>
      </c>
      <c r="X12" s="39"/>
      <c r="Y12" s="51">
        <f t="shared" si="4"/>
        <v>12.2</v>
      </c>
      <c r="Z12" s="53">
        <v>4.8</v>
      </c>
      <c r="AA12" s="24">
        <v>8</v>
      </c>
      <c r="AB12" s="39"/>
      <c r="AC12" s="51">
        <f t="shared" si="5"/>
        <v>12.8</v>
      </c>
      <c r="AD12" s="47">
        <f t="shared" si="6"/>
        <v>72.55</v>
      </c>
      <c r="AG12" s="122"/>
      <c r="AH12" s="123"/>
    </row>
    <row r="13" spans="1:30" s="20" customFormat="1" ht="18" customHeight="1">
      <c r="A13" s="65" t="s">
        <v>5</v>
      </c>
      <c r="B13" s="67" t="s">
        <v>265</v>
      </c>
      <c r="C13" s="67" t="s">
        <v>37</v>
      </c>
      <c r="D13" s="87" t="s">
        <v>266</v>
      </c>
      <c r="E13" s="66" t="s">
        <v>89</v>
      </c>
      <c r="F13" s="53">
        <v>3.4</v>
      </c>
      <c r="G13" s="24">
        <v>7.9</v>
      </c>
      <c r="H13" s="39"/>
      <c r="I13" s="45">
        <f t="shared" si="0"/>
        <v>11.3</v>
      </c>
      <c r="J13" s="50">
        <v>3.4</v>
      </c>
      <c r="K13" s="24">
        <v>9.2</v>
      </c>
      <c r="L13" s="140"/>
      <c r="M13" s="51">
        <f t="shared" si="1"/>
        <v>12.6</v>
      </c>
      <c r="N13" s="53">
        <v>4.1</v>
      </c>
      <c r="O13" s="24">
        <v>8.7</v>
      </c>
      <c r="P13" s="39"/>
      <c r="Q13" s="45">
        <f t="shared" si="2"/>
        <v>12.799999999999999</v>
      </c>
      <c r="R13" s="50">
        <v>2</v>
      </c>
      <c r="S13" s="24">
        <v>9.15</v>
      </c>
      <c r="T13" s="39"/>
      <c r="U13" s="51">
        <f t="shared" si="3"/>
        <v>11.15</v>
      </c>
      <c r="V13" s="50">
        <v>3.6</v>
      </c>
      <c r="W13" s="24">
        <v>8.9</v>
      </c>
      <c r="X13" s="39"/>
      <c r="Y13" s="51">
        <f t="shared" si="4"/>
        <v>12.5</v>
      </c>
      <c r="Z13" s="53">
        <v>2.5</v>
      </c>
      <c r="AA13" s="24">
        <v>9.5</v>
      </c>
      <c r="AB13" s="39"/>
      <c r="AC13" s="51">
        <f t="shared" si="5"/>
        <v>12</v>
      </c>
      <c r="AD13" s="47">
        <f t="shared" si="6"/>
        <v>72.35</v>
      </c>
    </row>
    <row r="14" spans="1:30" s="20" customFormat="1" ht="18" customHeight="1">
      <c r="A14" s="65" t="s">
        <v>6</v>
      </c>
      <c r="B14" s="67" t="s">
        <v>277</v>
      </c>
      <c r="C14" s="67" t="s">
        <v>105</v>
      </c>
      <c r="D14" s="87" t="s">
        <v>278</v>
      </c>
      <c r="E14" s="66" t="s">
        <v>272</v>
      </c>
      <c r="F14" s="53">
        <v>3.9</v>
      </c>
      <c r="G14" s="24">
        <v>8.9</v>
      </c>
      <c r="H14" s="39"/>
      <c r="I14" s="45">
        <f t="shared" si="0"/>
        <v>12.8</v>
      </c>
      <c r="J14" s="50">
        <v>3</v>
      </c>
      <c r="K14" s="24">
        <v>7.3</v>
      </c>
      <c r="L14" s="140"/>
      <c r="M14" s="51">
        <f t="shared" si="1"/>
        <v>10.3</v>
      </c>
      <c r="N14" s="53">
        <v>2.1</v>
      </c>
      <c r="O14" s="24">
        <v>9</v>
      </c>
      <c r="P14" s="39"/>
      <c r="Q14" s="45">
        <f t="shared" si="2"/>
        <v>11.1</v>
      </c>
      <c r="R14" s="50">
        <v>2.8</v>
      </c>
      <c r="S14" s="24">
        <v>8.7</v>
      </c>
      <c r="T14" s="39"/>
      <c r="U14" s="51">
        <f t="shared" si="3"/>
        <v>11.5</v>
      </c>
      <c r="V14" s="50">
        <v>3.2</v>
      </c>
      <c r="W14" s="24">
        <v>9</v>
      </c>
      <c r="X14" s="39"/>
      <c r="Y14" s="51">
        <f t="shared" si="4"/>
        <v>12.2</v>
      </c>
      <c r="Z14" s="53">
        <v>3</v>
      </c>
      <c r="AA14" s="24">
        <v>9.8</v>
      </c>
      <c r="AB14" s="39"/>
      <c r="AC14" s="51">
        <f t="shared" si="5"/>
        <v>12.8</v>
      </c>
      <c r="AD14" s="47">
        <f t="shared" si="6"/>
        <v>70.7</v>
      </c>
    </row>
    <row r="15" spans="1:30" s="19" customFormat="1" ht="18" customHeight="1">
      <c r="A15" s="65" t="s">
        <v>7</v>
      </c>
      <c r="B15" s="67" t="s">
        <v>143</v>
      </c>
      <c r="C15" s="67" t="s">
        <v>17</v>
      </c>
      <c r="D15" s="87" t="s">
        <v>270</v>
      </c>
      <c r="E15" s="66" t="s">
        <v>142</v>
      </c>
      <c r="F15" s="53">
        <v>3.6</v>
      </c>
      <c r="G15" s="24">
        <v>8.9</v>
      </c>
      <c r="H15" s="39"/>
      <c r="I15" s="45">
        <f t="shared" si="0"/>
        <v>12.5</v>
      </c>
      <c r="J15" s="50">
        <v>2.8</v>
      </c>
      <c r="K15" s="24">
        <v>7.75</v>
      </c>
      <c r="L15" s="140"/>
      <c r="M15" s="51">
        <f t="shared" si="1"/>
        <v>10.55</v>
      </c>
      <c r="N15" s="53">
        <v>3.8</v>
      </c>
      <c r="O15" s="24">
        <v>8.1</v>
      </c>
      <c r="P15" s="39"/>
      <c r="Q15" s="45">
        <f t="shared" si="2"/>
        <v>11.899999999999999</v>
      </c>
      <c r="R15" s="50">
        <v>3</v>
      </c>
      <c r="S15" s="24">
        <v>7.6</v>
      </c>
      <c r="T15" s="39"/>
      <c r="U15" s="51">
        <f t="shared" si="3"/>
        <v>10.6</v>
      </c>
      <c r="V15" s="50">
        <v>3.8</v>
      </c>
      <c r="W15" s="24">
        <v>9</v>
      </c>
      <c r="X15" s="39"/>
      <c r="Y15" s="51">
        <f t="shared" si="4"/>
        <v>12.8</v>
      </c>
      <c r="Z15" s="53">
        <v>2.7</v>
      </c>
      <c r="AA15" s="24">
        <v>7.6</v>
      </c>
      <c r="AB15" s="39"/>
      <c r="AC15" s="51">
        <f t="shared" si="5"/>
        <v>10.3</v>
      </c>
      <c r="AD15" s="47">
        <f t="shared" si="6"/>
        <v>68.65</v>
      </c>
    </row>
    <row r="16" spans="1:34" s="19" customFormat="1" ht="18" customHeight="1">
      <c r="A16" s="65" t="s">
        <v>86</v>
      </c>
      <c r="B16" s="67" t="s">
        <v>273</v>
      </c>
      <c r="C16" s="67" t="s">
        <v>39</v>
      </c>
      <c r="D16" s="87" t="s">
        <v>274</v>
      </c>
      <c r="E16" s="66" t="s">
        <v>272</v>
      </c>
      <c r="F16" s="53">
        <v>3.3</v>
      </c>
      <c r="G16" s="24">
        <v>8.8</v>
      </c>
      <c r="H16" s="39"/>
      <c r="I16" s="45">
        <f t="shared" si="0"/>
        <v>12.100000000000001</v>
      </c>
      <c r="J16" s="50">
        <v>2.8</v>
      </c>
      <c r="K16" s="24">
        <v>7.45</v>
      </c>
      <c r="L16" s="140"/>
      <c r="M16" s="51">
        <f t="shared" si="1"/>
        <v>10.25</v>
      </c>
      <c r="N16" s="53">
        <v>1.9</v>
      </c>
      <c r="O16" s="24">
        <v>9.2</v>
      </c>
      <c r="P16" s="39"/>
      <c r="Q16" s="45">
        <f t="shared" si="2"/>
        <v>11.1</v>
      </c>
      <c r="R16" s="50">
        <v>3</v>
      </c>
      <c r="S16" s="24">
        <v>8.75</v>
      </c>
      <c r="T16" s="39"/>
      <c r="U16" s="51">
        <f t="shared" si="3"/>
        <v>11.75</v>
      </c>
      <c r="V16" s="50">
        <v>3.4</v>
      </c>
      <c r="W16" s="24">
        <v>8.7</v>
      </c>
      <c r="X16" s="39"/>
      <c r="Y16" s="51">
        <f t="shared" si="4"/>
        <v>12.1</v>
      </c>
      <c r="Z16" s="53">
        <v>1.2</v>
      </c>
      <c r="AA16" s="24">
        <v>8.6</v>
      </c>
      <c r="AB16" s="39"/>
      <c r="AC16" s="51">
        <f t="shared" si="5"/>
        <v>9.799999999999999</v>
      </c>
      <c r="AD16" s="47">
        <f t="shared" si="6"/>
        <v>67.10000000000001</v>
      </c>
      <c r="AH16" s="116"/>
    </row>
    <row r="17" spans="1:34" ht="18" customHeight="1">
      <c r="A17" s="65" t="s">
        <v>87</v>
      </c>
      <c r="B17" s="67" t="s">
        <v>256</v>
      </c>
      <c r="C17" s="67" t="s">
        <v>20</v>
      </c>
      <c r="D17" s="87" t="s">
        <v>257</v>
      </c>
      <c r="E17" s="66" t="s">
        <v>255</v>
      </c>
      <c r="F17" s="53">
        <v>4.1</v>
      </c>
      <c r="G17" s="24">
        <v>8.7</v>
      </c>
      <c r="H17" s="39"/>
      <c r="I17" s="45">
        <f t="shared" si="0"/>
        <v>12.799999999999999</v>
      </c>
      <c r="J17" s="50">
        <v>1.5</v>
      </c>
      <c r="K17" s="24">
        <v>7.3</v>
      </c>
      <c r="L17" s="140">
        <v>4</v>
      </c>
      <c r="M17" s="51">
        <f t="shared" si="1"/>
        <v>4.800000000000001</v>
      </c>
      <c r="N17" s="53">
        <v>1.2</v>
      </c>
      <c r="O17" s="24">
        <v>9</v>
      </c>
      <c r="P17" s="39"/>
      <c r="Q17" s="45">
        <f t="shared" si="2"/>
        <v>10.2</v>
      </c>
      <c r="R17" s="50">
        <v>3.6</v>
      </c>
      <c r="S17" s="24">
        <v>8.7</v>
      </c>
      <c r="T17" s="39"/>
      <c r="U17" s="51">
        <f t="shared" si="3"/>
        <v>12.299999999999999</v>
      </c>
      <c r="V17" s="50">
        <v>2.8</v>
      </c>
      <c r="W17" s="24">
        <v>8.8</v>
      </c>
      <c r="X17" s="39"/>
      <c r="Y17" s="51">
        <f t="shared" si="4"/>
        <v>11.600000000000001</v>
      </c>
      <c r="Z17" s="53">
        <v>1.7</v>
      </c>
      <c r="AA17" s="24">
        <v>9.1</v>
      </c>
      <c r="AB17" s="39"/>
      <c r="AC17" s="51">
        <f t="shared" si="5"/>
        <v>10.799999999999999</v>
      </c>
      <c r="AD17" s="47">
        <f t="shared" si="6"/>
        <v>62.5</v>
      </c>
      <c r="AH17" s="86"/>
    </row>
    <row r="18" spans="1:34" ht="18" customHeight="1">
      <c r="A18" s="65" t="s">
        <v>110</v>
      </c>
      <c r="B18" s="67" t="s">
        <v>271</v>
      </c>
      <c r="C18" s="67" t="s">
        <v>17</v>
      </c>
      <c r="D18" s="87" t="s">
        <v>261</v>
      </c>
      <c r="E18" s="66" t="s">
        <v>142</v>
      </c>
      <c r="F18" s="53">
        <v>3.9</v>
      </c>
      <c r="G18" s="24">
        <v>8.8</v>
      </c>
      <c r="H18" s="39"/>
      <c r="I18" s="45">
        <f t="shared" si="0"/>
        <v>12.700000000000001</v>
      </c>
      <c r="J18" s="50">
        <v>1.6</v>
      </c>
      <c r="K18" s="24">
        <v>5.2</v>
      </c>
      <c r="L18" s="140">
        <v>4</v>
      </c>
      <c r="M18" s="51">
        <f t="shared" si="1"/>
        <v>2.8000000000000007</v>
      </c>
      <c r="N18" s="53">
        <v>3.7</v>
      </c>
      <c r="O18" s="24">
        <v>8.7</v>
      </c>
      <c r="P18" s="39"/>
      <c r="Q18" s="45">
        <f t="shared" si="2"/>
        <v>12.399999999999999</v>
      </c>
      <c r="R18" s="50">
        <v>2.8</v>
      </c>
      <c r="S18" s="24">
        <v>7.85</v>
      </c>
      <c r="T18" s="39"/>
      <c r="U18" s="51">
        <f t="shared" si="3"/>
        <v>10.649999999999999</v>
      </c>
      <c r="V18" s="50">
        <v>3.8</v>
      </c>
      <c r="W18" s="24">
        <v>8.4</v>
      </c>
      <c r="X18" s="39"/>
      <c r="Y18" s="51">
        <f t="shared" si="4"/>
        <v>12.2</v>
      </c>
      <c r="Z18" s="53">
        <v>2.7</v>
      </c>
      <c r="AA18" s="24">
        <v>8.7</v>
      </c>
      <c r="AB18" s="39"/>
      <c r="AC18" s="51">
        <f t="shared" si="5"/>
        <v>11.399999999999999</v>
      </c>
      <c r="AD18" s="47">
        <f t="shared" si="6"/>
        <v>62.15</v>
      </c>
      <c r="AH18" s="127"/>
    </row>
    <row r="19" spans="1:30" ht="15.75">
      <c r="A19" s="65" t="s">
        <v>176</v>
      </c>
      <c r="B19" s="67" t="s">
        <v>275</v>
      </c>
      <c r="C19" s="67" t="s">
        <v>276</v>
      </c>
      <c r="D19" s="87" t="s">
        <v>259</v>
      </c>
      <c r="E19" s="66" t="s">
        <v>272</v>
      </c>
      <c r="F19" s="53">
        <v>3.5</v>
      </c>
      <c r="G19" s="24">
        <v>8.8</v>
      </c>
      <c r="H19" s="39"/>
      <c r="I19" s="45">
        <f t="shared" si="0"/>
        <v>12.3</v>
      </c>
      <c r="J19" s="50">
        <v>3</v>
      </c>
      <c r="K19" s="24">
        <v>7.1</v>
      </c>
      <c r="L19" s="140"/>
      <c r="M19" s="51">
        <f t="shared" si="1"/>
        <v>10.1</v>
      </c>
      <c r="N19" s="53">
        <v>2.3</v>
      </c>
      <c r="O19" s="24">
        <v>8</v>
      </c>
      <c r="P19" s="39"/>
      <c r="Q19" s="45">
        <f t="shared" si="2"/>
        <v>10.3</v>
      </c>
      <c r="R19" s="50">
        <v>3</v>
      </c>
      <c r="S19" s="24">
        <v>8.9</v>
      </c>
      <c r="T19" s="39"/>
      <c r="U19" s="51">
        <f t="shared" si="3"/>
        <v>11.9</v>
      </c>
      <c r="V19" s="50">
        <v>3.1</v>
      </c>
      <c r="W19" s="24">
        <v>8.5</v>
      </c>
      <c r="X19" s="39"/>
      <c r="Y19" s="51">
        <f t="shared" si="4"/>
        <v>11.6</v>
      </c>
      <c r="Z19" s="53"/>
      <c r="AA19" s="24"/>
      <c r="AB19" s="39"/>
      <c r="AC19" s="51"/>
      <c r="AD19" s="47">
        <f t="shared" si="6"/>
        <v>56.2</v>
      </c>
    </row>
    <row r="20" spans="1:30" ht="16.5" thickBot="1">
      <c r="A20" s="65" t="s">
        <v>177</v>
      </c>
      <c r="B20" s="67" t="s">
        <v>262</v>
      </c>
      <c r="C20" s="67" t="s">
        <v>263</v>
      </c>
      <c r="D20" s="87" t="s">
        <v>264</v>
      </c>
      <c r="E20" s="66" t="s">
        <v>89</v>
      </c>
      <c r="F20" s="53">
        <v>4.3</v>
      </c>
      <c r="G20" s="24">
        <v>7.7</v>
      </c>
      <c r="H20" s="39"/>
      <c r="I20" s="45">
        <f t="shared" si="0"/>
        <v>12</v>
      </c>
      <c r="J20" s="50"/>
      <c r="K20" s="24"/>
      <c r="L20" s="140"/>
      <c r="M20" s="51"/>
      <c r="N20" s="53"/>
      <c r="O20" s="24"/>
      <c r="P20" s="39"/>
      <c r="Q20" s="45"/>
      <c r="R20" s="50">
        <v>3</v>
      </c>
      <c r="S20" s="24">
        <v>8.55</v>
      </c>
      <c r="T20" s="39"/>
      <c r="U20" s="51">
        <f t="shared" si="3"/>
        <v>11.55</v>
      </c>
      <c r="V20" s="154"/>
      <c r="W20" s="151"/>
      <c r="X20" s="152"/>
      <c r="Y20" s="155"/>
      <c r="Z20" s="53"/>
      <c r="AA20" s="24"/>
      <c r="AB20" s="39"/>
      <c r="AC20" s="51"/>
      <c r="AD20" s="47">
        <f t="shared" si="6"/>
        <v>23.55</v>
      </c>
    </row>
    <row r="21" spans="1:5" ht="15.75">
      <c r="A21" s="1"/>
      <c r="B21" s="1"/>
      <c r="C21" s="1"/>
      <c r="D21" s="1"/>
      <c r="E21" s="1"/>
    </row>
    <row r="22" spans="2:4" ht="15.75">
      <c r="B22" s="1"/>
      <c r="C22" s="1"/>
      <c r="D22" s="1"/>
    </row>
    <row r="23" spans="2:4" ht="15.75">
      <c r="B23" s="1"/>
      <c r="C23" s="1"/>
      <c r="D23" s="1"/>
    </row>
  </sheetData>
  <sheetProtection/>
  <mergeCells count="9">
    <mergeCell ref="A1:AD1"/>
    <mergeCell ref="A3:AD3"/>
    <mergeCell ref="A5:AD5"/>
    <mergeCell ref="F7:I7"/>
    <mergeCell ref="J7:M7"/>
    <mergeCell ref="N7:Q7"/>
    <mergeCell ref="R7:U7"/>
    <mergeCell ref="V7:Y7"/>
    <mergeCell ref="Z7:AC7"/>
  </mergeCells>
  <printOptions/>
  <pageMargins left="0.7" right="0.7" top="0.787401575" bottom="0.7874015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H38"/>
  <sheetViews>
    <sheetView zoomScalePageLayoutView="0" workbookViewId="0" topLeftCell="A1">
      <selection activeCell="AF14" sqref="AF14"/>
    </sheetView>
  </sheetViews>
  <sheetFormatPr defaultColWidth="9.00390625" defaultRowHeight="12.75"/>
  <cols>
    <col min="1" max="1" width="2.625" style="12" customWidth="1"/>
    <col min="2" max="2" width="10.625" style="8" customWidth="1"/>
    <col min="3" max="3" width="6.875" style="27" customWidth="1"/>
    <col min="4" max="4" width="4.125" style="27" customWidth="1"/>
    <col min="5" max="5" width="15.00390625" style="62" customWidth="1"/>
    <col min="6" max="6" width="4.875" style="11" customWidth="1"/>
    <col min="7" max="7" width="4.875" style="12" customWidth="1"/>
    <col min="8" max="8" width="2.25390625" style="28" customWidth="1"/>
    <col min="9" max="9" width="5.75390625" style="12" customWidth="1"/>
    <col min="10" max="10" width="4.625" style="14" customWidth="1"/>
    <col min="11" max="11" width="4.375" style="12" customWidth="1"/>
    <col min="12" max="12" width="2.125" style="173" customWidth="1"/>
    <col min="13" max="13" width="5.75390625" style="12" customWidth="1"/>
    <col min="14" max="14" width="4.875" style="14" customWidth="1"/>
    <col min="15" max="15" width="4.875" style="12" customWidth="1"/>
    <col min="16" max="16" width="2.00390625" style="28" customWidth="1"/>
    <col min="17" max="17" width="5.75390625" style="12" customWidth="1"/>
    <col min="18" max="18" width="4.875" style="14" customWidth="1"/>
    <col min="19" max="19" width="4.875" style="2" customWidth="1"/>
    <col min="20" max="20" width="1.875" style="27" customWidth="1"/>
    <col min="21" max="21" width="5.75390625" style="1" customWidth="1"/>
    <col min="22" max="23" width="4.875" style="1" customWidth="1"/>
    <col min="24" max="24" width="1.625" style="27" hidden="1" customWidth="1"/>
    <col min="25" max="25" width="5.75390625" style="1" customWidth="1"/>
    <col min="26" max="26" width="4.375" style="1" customWidth="1"/>
    <col min="27" max="27" width="4.625" style="1" customWidth="1"/>
    <col min="28" max="28" width="2.125" style="27" hidden="1" customWidth="1"/>
    <col min="29" max="29" width="5.75390625" style="1" customWidth="1"/>
    <col min="30" max="30" width="7.00390625" style="1" customWidth="1"/>
    <col min="31" max="16384" width="9.125" style="1" customWidth="1"/>
  </cols>
  <sheetData>
    <row r="1" spans="1:30" ht="30" customHeight="1">
      <c r="A1" s="208" t="s">
        <v>194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</row>
    <row r="2" spans="1:19" ht="9" customHeight="1">
      <c r="A2" s="10"/>
      <c r="F2" s="1"/>
      <c r="G2" s="1"/>
      <c r="H2" s="27"/>
      <c r="I2" s="1"/>
      <c r="J2" s="1"/>
      <c r="K2" s="1"/>
      <c r="L2" s="172"/>
      <c r="M2" s="1"/>
      <c r="N2" s="1"/>
      <c r="O2" s="1"/>
      <c r="P2" s="27"/>
      <c r="Q2" s="1"/>
      <c r="R2" s="1"/>
      <c r="S2" s="1"/>
    </row>
    <row r="3" spans="1:30" ht="23.25">
      <c r="A3" s="209" t="s">
        <v>201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09"/>
      <c r="AC3" s="209"/>
      <c r="AD3" s="209"/>
    </row>
    <row r="4" spans="1:19" ht="6.75" customHeight="1">
      <c r="A4" s="13"/>
      <c r="B4" s="12"/>
      <c r="C4" s="28"/>
      <c r="D4" s="28"/>
      <c r="F4" s="13"/>
      <c r="G4" s="13"/>
      <c r="I4" s="13"/>
      <c r="J4" s="13"/>
      <c r="K4" s="13"/>
      <c r="M4" s="1"/>
      <c r="N4" s="1"/>
      <c r="O4" s="1"/>
      <c r="P4" s="27"/>
      <c r="Q4" s="1"/>
      <c r="R4" s="1"/>
      <c r="S4" s="1"/>
    </row>
    <row r="5" spans="1:30" ht="17.25" customHeight="1">
      <c r="A5" s="210" t="s">
        <v>280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</row>
    <row r="6" spans="3:28" ht="12.75" customHeight="1" thickBot="1">
      <c r="C6" s="26"/>
      <c r="S6" s="9"/>
      <c r="T6" s="29"/>
      <c r="X6" s="29"/>
      <c r="AB6" s="29"/>
    </row>
    <row r="7" spans="1:30" s="18" customFormat="1" ht="40.5" customHeight="1">
      <c r="A7" s="22" t="s">
        <v>14</v>
      </c>
      <c r="B7" s="31" t="s">
        <v>15</v>
      </c>
      <c r="C7" s="30" t="s">
        <v>16</v>
      </c>
      <c r="D7" s="30"/>
      <c r="E7" s="63"/>
      <c r="F7" s="211"/>
      <c r="G7" s="212"/>
      <c r="H7" s="212"/>
      <c r="I7" s="213"/>
      <c r="J7" s="211"/>
      <c r="K7" s="212"/>
      <c r="L7" s="212"/>
      <c r="M7" s="213"/>
      <c r="N7" s="211"/>
      <c r="O7" s="212"/>
      <c r="P7" s="212"/>
      <c r="Q7" s="213"/>
      <c r="R7" s="211"/>
      <c r="S7" s="212"/>
      <c r="T7" s="212"/>
      <c r="U7" s="213"/>
      <c r="V7" s="211"/>
      <c r="W7" s="212"/>
      <c r="X7" s="212"/>
      <c r="Y7" s="213"/>
      <c r="Z7" s="211"/>
      <c r="AA7" s="212"/>
      <c r="AB7" s="212"/>
      <c r="AC7" s="213"/>
      <c r="AD7" s="17" t="s">
        <v>0</v>
      </c>
    </row>
    <row r="8" spans="1:30" s="19" customFormat="1" ht="19.5" customHeight="1" thickBot="1">
      <c r="A8" s="34"/>
      <c r="B8" s="32"/>
      <c r="C8" s="33"/>
      <c r="D8" s="33"/>
      <c r="E8" s="64"/>
      <c r="F8" s="35" t="s">
        <v>56</v>
      </c>
      <c r="G8" s="36" t="s">
        <v>64</v>
      </c>
      <c r="H8" s="37"/>
      <c r="I8" s="38" t="s">
        <v>0</v>
      </c>
      <c r="J8" s="35" t="s">
        <v>56</v>
      </c>
      <c r="K8" s="36" t="s">
        <v>64</v>
      </c>
      <c r="L8" s="174"/>
      <c r="M8" s="38" t="s">
        <v>0</v>
      </c>
      <c r="N8" s="35" t="s">
        <v>56</v>
      </c>
      <c r="O8" s="36" t="s">
        <v>64</v>
      </c>
      <c r="P8" s="37"/>
      <c r="Q8" s="38" t="s">
        <v>0</v>
      </c>
      <c r="R8" s="35" t="s">
        <v>56</v>
      </c>
      <c r="S8" s="36" t="s">
        <v>64</v>
      </c>
      <c r="T8" s="37"/>
      <c r="U8" s="38" t="s">
        <v>0</v>
      </c>
      <c r="V8" s="35" t="s">
        <v>56</v>
      </c>
      <c r="W8" s="36" t="s">
        <v>64</v>
      </c>
      <c r="X8" s="37"/>
      <c r="Y8" s="38" t="s">
        <v>0</v>
      </c>
      <c r="Z8" s="35" t="s">
        <v>56</v>
      </c>
      <c r="AA8" s="36" t="s">
        <v>64</v>
      </c>
      <c r="AB8" s="37"/>
      <c r="AC8" s="38" t="s">
        <v>0</v>
      </c>
      <c r="AD8" s="21"/>
    </row>
    <row r="9" spans="1:30" s="20" customFormat="1" ht="18" customHeight="1">
      <c r="A9" s="65" t="s">
        <v>1</v>
      </c>
      <c r="B9" s="67" t="s">
        <v>281</v>
      </c>
      <c r="C9" s="67" t="s">
        <v>282</v>
      </c>
      <c r="D9" s="87" t="s">
        <v>283</v>
      </c>
      <c r="E9" s="66" t="s">
        <v>284</v>
      </c>
      <c r="F9" s="52">
        <v>3.4</v>
      </c>
      <c r="G9" s="41">
        <v>8.4</v>
      </c>
      <c r="H9" s="139"/>
      <c r="I9" s="44">
        <f aca="true" t="shared" si="0" ref="I9:I15">F9+G9-H9</f>
        <v>11.8</v>
      </c>
      <c r="J9" s="48">
        <v>2.9</v>
      </c>
      <c r="K9" s="41">
        <v>8.05</v>
      </c>
      <c r="L9" s="139"/>
      <c r="M9" s="49">
        <f aca="true" t="shared" si="1" ref="M9:M15">J9+K9-L9</f>
        <v>10.950000000000001</v>
      </c>
      <c r="N9" s="52">
        <v>2.4</v>
      </c>
      <c r="O9" s="41">
        <v>8.9</v>
      </c>
      <c r="P9" s="139"/>
      <c r="Q9" s="44">
        <f aca="true" t="shared" si="2" ref="Q9:Q15">N9+O9-P9</f>
        <v>11.3</v>
      </c>
      <c r="R9" s="50">
        <v>2.8</v>
      </c>
      <c r="S9" s="41">
        <v>8.7</v>
      </c>
      <c r="T9" s="42"/>
      <c r="U9" s="49">
        <f aca="true" t="shared" si="3" ref="U9:U15">R9+S9-T9</f>
        <v>11.5</v>
      </c>
      <c r="V9" s="52">
        <v>3.6</v>
      </c>
      <c r="W9" s="41">
        <v>8.6</v>
      </c>
      <c r="X9" s="42"/>
      <c r="Y9" s="44">
        <f aca="true" t="shared" si="4" ref="Y9:Y15">V9+W9-X9</f>
        <v>12.2</v>
      </c>
      <c r="Z9" s="48">
        <v>2.3</v>
      </c>
      <c r="AA9" s="41">
        <v>8.1</v>
      </c>
      <c r="AB9" s="42"/>
      <c r="AC9" s="49">
        <f aca="true" t="shared" si="5" ref="AC9:AC15">Z9+AA9-AB9</f>
        <v>10.399999999999999</v>
      </c>
      <c r="AD9" s="46">
        <f aca="true" t="shared" si="6" ref="AD9:AD15">I9+M9+Q9+U9+Y9+AC9</f>
        <v>68.15</v>
      </c>
    </row>
    <row r="10" spans="1:30" s="20" customFormat="1" ht="18" customHeight="1">
      <c r="A10" s="65" t="s">
        <v>2</v>
      </c>
      <c r="B10" s="67" t="s">
        <v>285</v>
      </c>
      <c r="C10" s="67" t="s">
        <v>90</v>
      </c>
      <c r="D10" s="87" t="s">
        <v>229</v>
      </c>
      <c r="E10" s="66" t="s">
        <v>45</v>
      </c>
      <c r="F10" s="53">
        <v>3.2</v>
      </c>
      <c r="G10" s="24">
        <v>8.6</v>
      </c>
      <c r="H10" s="140"/>
      <c r="I10" s="45">
        <f t="shared" si="0"/>
        <v>11.8</v>
      </c>
      <c r="J10" s="50">
        <v>2.2</v>
      </c>
      <c r="K10" s="24">
        <v>8.15</v>
      </c>
      <c r="L10" s="140"/>
      <c r="M10" s="51">
        <f t="shared" si="1"/>
        <v>10.350000000000001</v>
      </c>
      <c r="N10" s="53">
        <v>2.1</v>
      </c>
      <c r="O10" s="24">
        <v>9.2</v>
      </c>
      <c r="P10" s="39"/>
      <c r="Q10" s="45">
        <f t="shared" si="2"/>
        <v>11.299999999999999</v>
      </c>
      <c r="R10" s="50">
        <v>2</v>
      </c>
      <c r="S10" s="24">
        <v>8.95</v>
      </c>
      <c r="T10" s="39"/>
      <c r="U10" s="51">
        <f t="shared" si="3"/>
        <v>10.95</v>
      </c>
      <c r="V10" s="53">
        <v>2.8</v>
      </c>
      <c r="W10" s="24">
        <v>9.1</v>
      </c>
      <c r="X10" s="39"/>
      <c r="Y10" s="45">
        <f t="shared" si="4"/>
        <v>11.899999999999999</v>
      </c>
      <c r="Z10" s="50">
        <v>1.8</v>
      </c>
      <c r="AA10" s="24">
        <v>8.7</v>
      </c>
      <c r="AB10" s="39"/>
      <c r="AC10" s="51">
        <f t="shared" si="5"/>
        <v>10.5</v>
      </c>
      <c r="AD10" s="47">
        <f t="shared" si="6"/>
        <v>66.80000000000001</v>
      </c>
    </row>
    <row r="11" spans="1:30" s="20" customFormat="1" ht="18" customHeight="1">
      <c r="A11" s="65" t="s">
        <v>3</v>
      </c>
      <c r="B11" s="126" t="s">
        <v>103</v>
      </c>
      <c r="C11" s="126" t="s">
        <v>20</v>
      </c>
      <c r="D11" s="87" t="s">
        <v>283</v>
      </c>
      <c r="E11" s="66" t="s">
        <v>45</v>
      </c>
      <c r="F11" s="53">
        <v>3.9</v>
      </c>
      <c r="G11" s="24">
        <v>8.2</v>
      </c>
      <c r="H11" s="140"/>
      <c r="I11" s="45">
        <f t="shared" si="0"/>
        <v>12.1</v>
      </c>
      <c r="J11" s="50">
        <v>2.8</v>
      </c>
      <c r="K11" s="24">
        <v>8.1</v>
      </c>
      <c r="L11" s="140"/>
      <c r="M11" s="51">
        <f t="shared" si="1"/>
        <v>10.899999999999999</v>
      </c>
      <c r="N11" s="53">
        <v>2</v>
      </c>
      <c r="O11" s="24">
        <v>8.9</v>
      </c>
      <c r="P11" s="39"/>
      <c r="Q11" s="45">
        <f t="shared" si="2"/>
        <v>10.9</v>
      </c>
      <c r="R11" s="50">
        <v>2</v>
      </c>
      <c r="S11" s="24">
        <v>9.2</v>
      </c>
      <c r="T11" s="39"/>
      <c r="U11" s="51">
        <f t="shared" si="3"/>
        <v>11.2</v>
      </c>
      <c r="V11" s="53">
        <v>3.2</v>
      </c>
      <c r="W11" s="24">
        <v>8.3</v>
      </c>
      <c r="X11" s="39"/>
      <c r="Y11" s="45">
        <f t="shared" si="4"/>
        <v>11.5</v>
      </c>
      <c r="Z11" s="50">
        <v>1.7</v>
      </c>
      <c r="AA11" s="24">
        <v>7.6</v>
      </c>
      <c r="AB11" s="39"/>
      <c r="AC11" s="51">
        <f t="shared" si="5"/>
        <v>9.299999999999999</v>
      </c>
      <c r="AD11" s="47">
        <f t="shared" si="6"/>
        <v>65.89999999999999</v>
      </c>
    </row>
    <row r="12" spans="1:34" s="20" customFormat="1" ht="18" customHeight="1">
      <c r="A12" s="65" t="s">
        <v>4</v>
      </c>
      <c r="B12" s="67" t="s">
        <v>286</v>
      </c>
      <c r="C12" s="67" t="s">
        <v>287</v>
      </c>
      <c r="D12" s="87" t="s">
        <v>229</v>
      </c>
      <c r="E12" s="66" t="s">
        <v>288</v>
      </c>
      <c r="F12" s="53">
        <v>4.3</v>
      </c>
      <c r="G12" s="24">
        <v>8.6</v>
      </c>
      <c r="H12" s="140"/>
      <c r="I12" s="45">
        <f t="shared" si="0"/>
        <v>12.899999999999999</v>
      </c>
      <c r="J12" s="50">
        <v>3.2</v>
      </c>
      <c r="K12" s="24">
        <v>6.2</v>
      </c>
      <c r="L12" s="140"/>
      <c r="M12" s="51">
        <f t="shared" si="1"/>
        <v>9.4</v>
      </c>
      <c r="N12" s="53">
        <v>2.1</v>
      </c>
      <c r="O12" s="24">
        <v>8.4</v>
      </c>
      <c r="P12" s="39"/>
      <c r="Q12" s="45">
        <f t="shared" si="2"/>
        <v>10.5</v>
      </c>
      <c r="R12" s="50">
        <v>2.8</v>
      </c>
      <c r="S12" s="24">
        <v>8.8</v>
      </c>
      <c r="T12" s="39"/>
      <c r="U12" s="51">
        <f t="shared" si="3"/>
        <v>11.600000000000001</v>
      </c>
      <c r="V12" s="53">
        <v>2.9</v>
      </c>
      <c r="W12" s="24">
        <v>7.6</v>
      </c>
      <c r="X12" s="39"/>
      <c r="Y12" s="45">
        <f t="shared" si="4"/>
        <v>10.5</v>
      </c>
      <c r="Z12" s="50">
        <v>2.1</v>
      </c>
      <c r="AA12" s="24">
        <v>8.3</v>
      </c>
      <c r="AB12" s="39"/>
      <c r="AC12" s="51">
        <f t="shared" si="5"/>
        <v>10.4</v>
      </c>
      <c r="AD12" s="47">
        <f t="shared" si="6"/>
        <v>65.3</v>
      </c>
      <c r="AG12" s="122"/>
      <c r="AH12" s="123"/>
    </row>
    <row r="13" spans="1:30" s="20" customFormat="1" ht="18" customHeight="1">
      <c r="A13" s="65" t="s">
        <v>5</v>
      </c>
      <c r="B13" s="67" t="s">
        <v>289</v>
      </c>
      <c r="C13" s="67" t="s">
        <v>40</v>
      </c>
      <c r="D13" s="223"/>
      <c r="E13" s="66" t="s">
        <v>89</v>
      </c>
      <c r="F13" s="53">
        <v>4.1</v>
      </c>
      <c r="G13" s="24">
        <v>8.2</v>
      </c>
      <c r="H13" s="140"/>
      <c r="I13" s="45">
        <f t="shared" si="0"/>
        <v>12.299999999999999</v>
      </c>
      <c r="J13" s="50">
        <v>2.8</v>
      </c>
      <c r="K13" s="24">
        <v>7.45</v>
      </c>
      <c r="L13" s="140"/>
      <c r="M13" s="51">
        <f t="shared" si="1"/>
        <v>10.25</v>
      </c>
      <c r="N13" s="53">
        <v>2.5</v>
      </c>
      <c r="O13" s="24">
        <v>7.7</v>
      </c>
      <c r="P13" s="140"/>
      <c r="Q13" s="45">
        <f t="shared" si="2"/>
        <v>10.2</v>
      </c>
      <c r="R13" s="50">
        <v>3</v>
      </c>
      <c r="S13" s="24">
        <v>8</v>
      </c>
      <c r="T13" s="39"/>
      <c r="U13" s="51">
        <f t="shared" si="3"/>
        <v>11</v>
      </c>
      <c r="V13" s="53">
        <v>3.5</v>
      </c>
      <c r="W13" s="24">
        <v>8</v>
      </c>
      <c r="X13" s="39"/>
      <c r="Y13" s="45">
        <f t="shared" si="4"/>
        <v>11.5</v>
      </c>
      <c r="Z13" s="50">
        <v>1.6</v>
      </c>
      <c r="AA13" s="24">
        <v>7</v>
      </c>
      <c r="AB13" s="39"/>
      <c r="AC13" s="51">
        <f t="shared" si="5"/>
        <v>8.6</v>
      </c>
      <c r="AD13" s="47">
        <f t="shared" si="6"/>
        <v>63.85</v>
      </c>
    </row>
    <row r="14" spans="1:30" s="20" customFormat="1" ht="18" customHeight="1">
      <c r="A14" s="65" t="s">
        <v>6</v>
      </c>
      <c r="B14" s="67" t="s">
        <v>290</v>
      </c>
      <c r="C14" s="67" t="s">
        <v>22</v>
      </c>
      <c r="D14" s="87" t="s">
        <v>229</v>
      </c>
      <c r="E14" s="66" t="s">
        <v>284</v>
      </c>
      <c r="F14" s="53">
        <v>3.3</v>
      </c>
      <c r="G14" s="24">
        <v>8.6</v>
      </c>
      <c r="H14" s="140"/>
      <c r="I14" s="45">
        <f t="shared" si="0"/>
        <v>11.899999999999999</v>
      </c>
      <c r="J14" s="50">
        <v>2.2</v>
      </c>
      <c r="K14" s="24">
        <v>6.8</v>
      </c>
      <c r="L14" s="140"/>
      <c r="M14" s="51">
        <f t="shared" si="1"/>
        <v>9</v>
      </c>
      <c r="N14" s="53">
        <v>2.2</v>
      </c>
      <c r="O14" s="24">
        <v>7.4</v>
      </c>
      <c r="P14" s="140"/>
      <c r="Q14" s="45">
        <f t="shared" si="2"/>
        <v>9.600000000000001</v>
      </c>
      <c r="R14" s="50">
        <v>2.8</v>
      </c>
      <c r="S14" s="24">
        <v>8.35</v>
      </c>
      <c r="T14" s="39"/>
      <c r="U14" s="51">
        <f t="shared" si="3"/>
        <v>11.149999999999999</v>
      </c>
      <c r="V14" s="53">
        <v>2.9</v>
      </c>
      <c r="W14" s="24">
        <v>8</v>
      </c>
      <c r="X14" s="39"/>
      <c r="Y14" s="45">
        <f t="shared" si="4"/>
        <v>10.9</v>
      </c>
      <c r="Z14" s="50">
        <v>1.6</v>
      </c>
      <c r="AA14" s="24">
        <v>7.5</v>
      </c>
      <c r="AB14" s="39"/>
      <c r="AC14" s="51">
        <f t="shared" si="5"/>
        <v>9.1</v>
      </c>
      <c r="AD14" s="47">
        <f t="shared" si="6"/>
        <v>61.65</v>
      </c>
    </row>
    <row r="15" spans="1:30" s="19" customFormat="1" ht="18" customHeight="1">
      <c r="A15" s="65" t="s">
        <v>7</v>
      </c>
      <c r="B15" s="67" t="s">
        <v>291</v>
      </c>
      <c r="C15" s="67" t="s">
        <v>54</v>
      </c>
      <c r="D15" s="87" t="s">
        <v>283</v>
      </c>
      <c r="E15" s="66" t="s">
        <v>45</v>
      </c>
      <c r="F15" s="53">
        <v>2.1</v>
      </c>
      <c r="G15" s="24">
        <v>9</v>
      </c>
      <c r="H15" s="140"/>
      <c r="I15" s="45">
        <f t="shared" si="0"/>
        <v>11.1</v>
      </c>
      <c r="J15" s="50">
        <v>1.5</v>
      </c>
      <c r="K15" s="24">
        <v>8.25</v>
      </c>
      <c r="L15" s="140">
        <v>4</v>
      </c>
      <c r="M15" s="51">
        <f t="shared" si="1"/>
        <v>5.75</v>
      </c>
      <c r="N15" s="53">
        <v>2.5</v>
      </c>
      <c r="O15" s="24">
        <v>9</v>
      </c>
      <c r="P15" s="39"/>
      <c r="Q15" s="45">
        <f t="shared" si="2"/>
        <v>11.5</v>
      </c>
      <c r="R15" s="50">
        <v>2</v>
      </c>
      <c r="S15" s="24">
        <v>8.6</v>
      </c>
      <c r="T15" s="39"/>
      <c r="U15" s="51">
        <f t="shared" si="3"/>
        <v>10.6</v>
      </c>
      <c r="V15" s="53">
        <v>2.8</v>
      </c>
      <c r="W15" s="24">
        <v>8.4</v>
      </c>
      <c r="X15" s="39"/>
      <c r="Y15" s="45">
        <f t="shared" si="4"/>
        <v>11.2</v>
      </c>
      <c r="Z15" s="50">
        <v>1.2</v>
      </c>
      <c r="AA15" s="24">
        <v>8.7</v>
      </c>
      <c r="AB15" s="39"/>
      <c r="AC15" s="51">
        <f t="shared" si="5"/>
        <v>9.899999999999999</v>
      </c>
      <c r="AD15" s="47">
        <f t="shared" si="6"/>
        <v>60.050000000000004</v>
      </c>
    </row>
    <row r="17" spans="1:30" ht="17.25" customHeight="1">
      <c r="A17" s="210" t="s">
        <v>292</v>
      </c>
      <c r="B17" s="210"/>
      <c r="C17" s="210"/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210"/>
      <c r="S17" s="210"/>
      <c r="T17" s="210"/>
      <c r="U17" s="210"/>
      <c r="V17" s="210"/>
      <c r="W17" s="210"/>
      <c r="X17" s="210"/>
      <c r="Y17" s="210"/>
      <c r="Z17" s="210"/>
      <c r="AA17" s="210"/>
      <c r="AB17" s="210"/>
      <c r="AC17" s="210"/>
      <c r="AD17" s="210"/>
    </row>
    <row r="18" spans="3:28" ht="12.75" customHeight="1" thickBot="1">
      <c r="C18" s="26"/>
      <c r="S18" s="9"/>
      <c r="T18" s="29"/>
      <c r="X18" s="29"/>
      <c r="AB18" s="29"/>
    </row>
    <row r="19" spans="1:30" s="18" customFormat="1" ht="40.5" customHeight="1">
      <c r="A19" s="22" t="s">
        <v>14</v>
      </c>
      <c r="B19" s="31" t="s">
        <v>15</v>
      </c>
      <c r="C19" s="30" t="s">
        <v>16</v>
      </c>
      <c r="D19" s="30"/>
      <c r="E19" s="63"/>
      <c r="F19" s="211"/>
      <c r="G19" s="212"/>
      <c r="H19" s="212"/>
      <c r="I19" s="213"/>
      <c r="J19" s="211"/>
      <c r="K19" s="212"/>
      <c r="L19" s="212"/>
      <c r="M19" s="213"/>
      <c r="N19" s="211"/>
      <c r="O19" s="212"/>
      <c r="P19" s="212"/>
      <c r="Q19" s="213"/>
      <c r="R19" s="211"/>
      <c r="S19" s="212"/>
      <c r="T19" s="212"/>
      <c r="U19" s="213"/>
      <c r="V19" s="211"/>
      <c r="W19" s="212"/>
      <c r="X19" s="212"/>
      <c r="Y19" s="213"/>
      <c r="Z19" s="211"/>
      <c r="AA19" s="212"/>
      <c r="AB19" s="212"/>
      <c r="AC19" s="213"/>
      <c r="AD19" s="17" t="s">
        <v>0</v>
      </c>
    </row>
    <row r="20" spans="1:30" s="19" customFormat="1" ht="19.5" customHeight="1" thickBot="1">
      <c r="A20" s="34"/>
      <c r="B20" s="32"/>
      <c r="C20" s="33"/>
      <c r="D20" s="33"/>
      <c r="E20" s="64"/>
      <c r="F20" s="35" t="s">
        <v>56</v>
      </c>
      <c r="G20" s="36" t="s">
        <v>64</v>
      </c>
      <c r="H20" s="37"/>
      <c r="I20" s="38" t="s">
        <v>0</v>
      </c>
      <c r="J20" s="35" t="s">
        <v>56</v>
      </c>
      <c r="K20" s="36" t="s">
        <v>64</v>
      </c>
      <c r="L20" s="174"/>
      <c r="M20" s="38" t="s">
        <v>0</v>
      </c>
      <c r="N20" s="35" t="s">
        <v>56</v>
      </c>
      <c r="O20" s="36" t="s">
        <v>64</v>
      </c>
      <c r="P20" s="37"/>
      <c r="Q20" s="38" t="s">
        <v>0</v>
      </c>
      <c r="R20" s="35" t="s">
        <v>56</v>
      </c>
      <c r="S20" s="36" t="s">
        <v>64</v>
      </c>
      <c r="T20" s="37"/>
      <c r="U20" s="38" t="s">
        <v>0</v>
      </c>
      <c r="V20" s="35" t="s">
        <v>56</v>
      </c>
      <c r="W20" s="36" t="s">
        <v>64</v>
      </c>
      <c r="X20" s="37"/>
      <c r="Y20" s="38" t="s">
        <v>0</v>
      </c>
      <c r="Z20" s="35" t="s">
        <v>56</v>
      </c>
      <c r="AA20" s="36" t="s">
        <v>64</v>
      </c>
      <c r="AB20" s="37"/>
      <c r="AC20" s="38" t="s">
        <v>0</v>
      </c>
      <c r="AD20" s="21"/>
    </row>
    <row r="21" spans="1:30" s="20" customFormat="1" ht="18" customHeight="1">
      <c r="A21" s="224" t="s">
        <v>1</v>
      </c>
      <c r="B21" s="67" t="s">
        <v>293</v>
      </c>
      <c r="C21" s="67" t="s">
        <v>101</v>
      </c>
      <c r="D21" s="87" t="s">
        <v>229</v>
      </c>
      <c r="E21" s="66" t="s">
        <v>272</v>
      </c>
      <c r="F21" s="52">
        <v>4.4</v>
      </c>
      <c r="G21" s="41">
        <v>8.4</v>
      </c>
      <c r="H21" s="139"/>
      <c r="I21" s="44">
        <f aca="true" t="shared" si="7" ref="I21:I26">F21+G21-H21</f>
        <v>12.8</v>
      </c>
      <c r="J21" s="48">
        <v>3.3</v>
      </c>
      <c r="K21" s="41">
        <v>8.35</v>
      </c>
      <c r="L21" s="139"/>
      <c r="M21" s="49">
        <f aca="true" t="shared" si="8" ref="M21:M26">J21+K21-L21</f>
        <v>11.649999999999999</v>
      </c>
      <c r="N21" s="52">
        <v>2.5</v>
      </c>
      <c r="O21" s="41">
        <v>7.6</v>
      </c>
      <c r="P21" s="42"/>
      <c r="Q21" s="44">
        <f aca="true" t="shared" si="9" ref="Q21:Q26">N21+O21-P21</f>
        <v>10.1</v>
      </c>
      <c r="R21" s="48">
        <v>3.6</v>
      </c>
      <c r="S21" s="41">
        <v>9.15</v>
      </c>
      <c r="T21" s="139"/>
      <c r="U21" s="49">
        <f>R21+S21-T21</f>
        <v>12.75</v>
      </c>
      <c r="V21" s="52">
        <v>3.6</v>
      </c>
      <c r="W21" s="41">
        <v>8.4</v>
      </c>
      <c r="X21" s="42"/>
      <c r="Y21" s="44">
        <f aca="true" t="shared" si="10" ref="Y21:Y26">V21+W21-X21</f>
        <v>12</v>
      </c>
      <c r="Z21" s="48">
        <v>3.4</v>
      </c>
      <c r="AA21" s="41">
        <v>8.7</v>
      </c>
      <c r="AB21" s="42"/>
      <c r="AC21" s="49">
        <f aca="true" t="shared" si="11" ref="AC21:AC26">Z21+AA21-AB21</f>
        <v>12.1</v>
      </c>
      <c r="AD21" s="46">
        <f aca="true" t="shared" si="12" ref="AD21:AD26">I21+M21+Q21+U21+Y21+AC21</f>
        <v>71.39999999999999</v>
      </c>
    </row>
    <row r="22" spans="1:30" s="20" customFormat="1" ht="18" customHeight="1">
      <c r="A22" s="225" t="s">
        <v>2</v>
      </c>
      <c r="B22" s="67" t="s">
        <v>294</v>
      </c>
      <c r="C22" s="67" t="s">
        <v>22</v>
      </c>
      <c r="D22" s="87" t="s">
        <v>295</v>
      </c>
      <c r="E22" s="66" t="s">
        <v>89</v>
      </c>
      <c r="F22" s="53">
        <v>3.8</v>
      </c>
      <c r="G22" s="24">
        <v>8.1</v>
      </c>
      <c r="H22" s="140"/>
      <c r="I22" s="45">
        <f t="shared" si="7"/>
        <v>11.899999999999999</v>
      </c>
      <c r="J22" s="50">
        <v>2.8</v>
      </c>
      <c r="K22" s="24">
        <v>8.6</v>
      </c>
      <c r="L22" s="140"/>
      <c r="M22" s="51">
        <f t="shared" si="8"/>
        <v>11.399999999999999</v>
      </c>
      <c r="N22" s="53">
        <v>2.3</v>
      </c>
      <c r="O22" s="24">
        <v>9.1</v>
      </c>
      <c r="P22" s="39"/>
      <c r="Q22" s="45">
        <f t="shared" si="9"/>
        <v>11.399999999999999</v>
      </c>
      <c r="R22" s="50">
        <v>2.8</v>
      </c>
      <c r="S22" s="24">
        <v>8.9</v>
      </c>
      <c r="T22" s="39"/>
      <c r="U22" s="51">
        <f>R22+S22-T22</f>
        <v>11.7</v>
      </c>
      <c r="V22" s="53">
        <v>3.1</v>
      </c>
      <c r="W22" s="24">
        <v>8.8</v>
      </c>
      <c r="X22" s="39"/>
      <c r="Y22" s="45">
        <f t="shared" si="10"/>
        <v>11.9</v>
      </c>
      <c r="Z22" s="50">
        <v>2.9</v>
      </c>
      <c r="AA22" s="24">
        <v>7.8</v>
      </c>
      <c r="AB22" s="39"/>
      <c r="AC22" s="51">
        <f t="shared" si="11"/>
        <v>10.7</v>
      </c>
      <c r="AD22" s="47">
        <f t="shared" si="12"/>
        <v>68.99999999999999</v>
      </c>
    </row>
    <row r="23" spans="1:30" s="20" customFormat="1" ht="18" customHeight="1">
      <c r="A23" s="225" t="s">
        <v>3</v>
      </c>
      <c r="B23" s="67" t="s">
        <v>296</v>
      </c>
      <c r="C23" s="67" t="s">
        <v>130</v>
      </c>
      <c r="D23" s="87" t="s">
        <v>237</v>
      </c>
      <c r="E23" s="67" t="s">
        <v>297</v>
      </c>
      <c r="F23" s="53">
        <v>3.8</v>
      </c>
      <c r="G23" s="24">
        <v>8</v>
      </c>
      <c r="H23" s="140"/>
      <c r="I23" s="45">
        <f t="shared" si="7"/>
        <v>11.8</v>
      </c>
      <c r="J23" s="50">
        <v>3.3</v>
      </c>
      <c r="K23" s="24">
        <v>7.95</v>
      </c>
      <c r="L23" s="140"/>
      <c r="M23" s="51">
        <f t="shared" si="8"/>
        <v>11.25</v>
      </c>
      <c r="N23" s="53">
        <v>2.5</v>
      </c>
      <c r="O23" s="24">
        <v>8.9</v>
      </c>
      <c r="P23" s="39"/>
      <c r="Q23" s="45">
        <f t="shared" si="9"/>
        <v>11.4</v>
      </c>
      <c r="R23" s="50">
        <v>2</v>
      </c>
      <c r="S23" s="24">
        <v>9.2</v>
      </c>
      <c r="T23" s="39"/>
      <c r="U23" s="51">
        <f>R23+S23-T23</f>
        <v>11.2</v>
      </c>
      <c r="V23" s="53">
        <v>2.8</v>
      </c>
      <c r="W23" s="24">
        <v>8.7</v>
      </c>
      <c r="X23" s="39"/>
      <c r="Y23" s="45">
        <f t="shared" si="10"/>
        <v>11.5</v>
      </c>
      <c r="Z23" s="50">
        <v>2.4</v>
      </c>
      <c r="AA23" s="24">
        <v>7.9</v>
      </c>
      <c r="AB23" s="39"/>
      <c r="AC23" s="51">
        <f t="shared" si="11"/>
        <v>10.3</v>
      </c>
      <c r="AD23" s="47">
        <f t="shared" si="12"/>
        <v>67.45</v>
      </c>
    </row>
    <row r="24" spans="1:34" s="20" customFormat="1" ht="18" customHeight="1">
      <c r="A24" s="225" t="s">
        <v>4</v>
      </c>
      <c r="B24" s="67" t="s">
        <v>298</v>
      </c>
      <c r="C24" s="67" t="s">
        <v>37</v>
      </c>
      <c r="D24" s="87" t="s">
        <v>237</v>
      </c>
      <c r="E24" s="66" t="s">
        <v>272</v>
      </c>
      <c r="F24" s="53">
        <v>3.3</v>
      </c>
      <c r="G24" s="24">
        <v>9</v>
      </c>
      <c r="H24" s="140"/>
      <c r="I24" s="45">
        <f t="shared" si="7"/>
        <v>12.3</v>
      </c>
      <c r="J24" s="50">
        <v>2.9</v>
      </c>
      <c r="K24" s="24">
        <v>7.4</v>
      </c>
      <c r="L24" s="140"/>
      <c r="M24" s="51">
        <f t="shared" si="8"/>
        <v>10.3</v>
      </c>
      <c r="N24" s="53">
        <v>2.4</v>
      </c>
      <c r="O24" s="24">
        <v>9</v>
      </c>
      <c r="P24" s="39"/>
      <c r="Q24" s="45">
        <f t="shared" si="9"/>
        <v>11.4</v>
      </c>
      <c r="R24" s="50">
        <v>2</v>
      </c>
      <c r="S24" s="24">
        <v>8.75</v>
      </c>
      <c r="T24" s="39"/>
      <c r="U24" s="51">
        <f>R24+S24-T24</f>
        <v>10.75</v>
      </c>
      <c r="V24" s="53">
        <v>3.1</v>
      </c>
      <c r="W24" s="24">
        <v>8.1</v>
      </c>
      <c r="X24" s="39"/>
      <c r="Y24" s="45">
        <f t="shared" si="10"/>
        <v>11.2</v>
      </c>
      <c r="Z24" s="50">
        <v>2.4</v>
      </c>
      <c r="AA24" s="24">
        <v>8.3</v>
      </c>
      <c r="AB24" s="39"/>
      <c r="AC24" s="51">
        <f t="shared" si="11"/>
        <v>10.700000000000001</v>
      </c>
      <c r="AD24" s="47">
        <f t="shared" si="12"/>
        <v>66.65</v>
      </c>
      <c r="AG24" s="122"/>
      <c r="AH24" s="123"/>
    </row>
    <row r="25" spans="1:30" s="20" customFormat="1" ht="18" customHeight="1">
      <c r="A25" s="225" t="s">
        <v>5</v>
      </c>
      <c r="B25" s="67" t="s">
        <v>299</v>
      </c>
      <c r="C25" s="67" t="s">
        <v>23</v>
      </c>
      <c r="D25" s="87" t="s">
        <v>237</v>
      </c>
      <c r="E25" s="67" t="s">
        <v>297</v>
      </c>
      <c r="F25" s="53">
        <v>3.4</v>
      </c>
      <c r="G25" s="24">
        <v>8.9</v>
      </c>
      <c r="H25" s="140"/>
      <c r="I25" s="45">
        <f t="shared" si="7"/>
        <v>12.3</v>
      </c>
      <c r="J25" s="50">
        <v>2.2</v>
      </c>
      <c r="K25" s="24">
        <v>6.1</v>
      </c>
      <c r="L25" s="140"/>
      <c r="M25" s="51">
        <f t="shared" si="8"/>
        <v>8.3</v>
      </c>
      <c r="N25" s="53">
        <v>2.1</v>
      </c>
      <c r="O25" s="24">
        <v>9.2</v>
      </c>
      <c r="P25" s="39"/>
      <c r="Q25" s="45">
        <f t="shared" si="9"/>
        <v>11.299999999999999</v>
      </c>
      <c r="R25" s="50">
        <v>2.8</v>
      </c>
      <c r="S25" s="24">
        <v>8.7</v>
      </c>
      <c r="T25" s="39"/>
      <c r="U25" s="51">
        <f>R25+S25-T25</f>
        <v>11.5</v>
      </c>
      <c r="V25" s="53">
        <v>2.9</v>
      </c>
      <c r="W25" s="24">
        <v>9</v>
      </c>
      <c r="X25" s="39"/>
      <c r="Y25" s="45">
        <f t="shared" si="10"/>
        <v>11.9</v>
      </c>
      <c r="Z25" s="50">
        <v>2.8</v>
      </c>
      <c r="AA25" s="24">
        <v>8.5</v>
      </c>
      <c r="AB25" s="39"/>
      <c r="AC25" s="51">
        <f t="shared" si="11"/>
        <v>11.3</v>
      </c>
      <c r="AD25" s="47">
        <f t="shared" si="12"/>
        <v>66.6</v>
      </c>
    </row>
    <row r="26" spans="1:30" s="20" customFormat="1" ht="18" customHeight="1" thickBot="1">
      <c r="A26" s="226" t="s">
        <v>6</v>
      </c>
      <c r="B26" s="67" t="s">
        <v>300</v>
      </c>
      <c r="C26" s="67" t="s">
        <v>20</v>
      </c>
      <c r="D26" s="87" t="s">
        <v>283</v>
      </c>
      <c r="E26" s="67" t="s">
        <v>297</v>
      </c>
      <c r="F26" s="150"/>
      <c r="G26" s="151"/>
      <c r="H26" s="176"/>
      <c r="I26" s="153">
        <f t="shared" si="7"/>
        <v>0</v>
      </c>
      <c r="J26" s="154">
        <v>2.2</v>
      </c>
      <c r="K26" s="151">
        <v>7.15</v>
      </c>
      <c r="L26" s="176"/>
      <c r="M26" s="155">
        <f t="shared" si="8"/>
        <v>9.350000000000001</v>
      </c>
      <c r="N26" s="150">
        <v>2.4</v>
      </c>
      <c r="O26" s="151">
        <v>9.1</v>
      </c>
      <c r="P26" s="152"/>
      <c r="Q26" s="153">
        <f t="shared" si="9"/>
        <v>11.5</v>
      </c>
      <c r="R26" s="154"/>
      <c r="S26" s="151"/>
      <c r="T26" s="152"/>
      <c r="U26" s="155"/>
      <c r="V26" s="150">
        <v>3.3</v>
      </c>
      <c r="W26" s="151">
        <v>9.4</v>
      </c>
      <c r="X26" s="152"/>
      <c r="Y26" s="153">
        <f t="shared" si="10"/>
        <v>12.7</v>
      </c>
      <c r="Z26" s="154">
        <v>2.5</v>
      </c>
      <c r="AA26" s="151">
        <v>8.8</v>
      </c>
      <c r="AB26" s="152"/>
      <c r="AC26" s="155">
        <f t="shared" si="11"/>
        <v>11.3</v>
      </c>
      <c r="AD26" s="156">
        <f t="shared" si="12"/>
        <v>44.849999999999994</v>
      </c>
    </row>
    <row r="27" spans="1:34" s="28" customFormat="1" ht="15.75">
      <c r="A27" s="12"/>
      <c r="F27" s="11"/>
      <c r="G27" s="12"/>
      <c r="I27" s="12"/>
      <c r="J27" s="14"/>
      <c r="K27" s="12"/>
      <c r="L27" s="173"/>
      <c r="M27" s="12"/>
      <c r="N27" s="14"/>
      <c r="O27" s="12"/>
      <c r="Q27" s="12"/>
      <c r="R27" s="14"/>
      <c r="S27" s="2"/>
      <c r="T27" s="27"/>
      <c r="U27" s="1"/>
      <c r="V27" s="1"/>
      <c r="W27" s="1"/>
      <c r="X27" s="27"/>
      <c r="Y27" s="1"/>
      <c r="Z27" s="1"/>
      <c r="AA27" s="1"/>
      <c r="AB27" s="27"/>
      <c r="AC27" s="1"/>
      <c r="AD27" s="1"/>
      <c r="AE27" s="1"/>
      <c r="AF27" s="1"/>
      <c r="AG27" s="1"/>
      <c r="AH27" s="1"/>
    </row>
    <row r="28" spans="1:34" s="28" customFormat="1" ht="15.75">
      <c r="A28" s="12"/>
      <c r="F28" s="11"/>
      <c r="G28" s="12"/>
      <c r="I28" s="12"/>
      <c r="J28" s="14"/>
      <c r="K28" s="12"/>
      <c r="L28" s="173"/>
      <c r="M28" s="12"/>
      <c r="N28" s="14"/>
      <c r="O28" s="12"/>
      <c r="Q28" s="12"/>
      <c r="R28" s="14"/>
      <c r="S28" s="2"/>
      <c r="T28" s="27"/>
      <c r="U28" s="1"/>
      <c r="V28" s="1"/>
      <c r="W28" s="1"/>
      <c r="X28" s="27"/>
      <c r="Y28" s="1"/>
      <c r="Z28" s="1"/>
      <c r="AA28" s="1"/>
      <c r="AB28" s="27"/>
      <c r="AC28" s="1"/>
      <c r="AD28" s="1"/>
      <c r="AE28" s="1"/>
      <c r="AF28" s="1"/>
      <c r="AG28" s="1"/>
      <c r="AH28" s="1"/>
    </row>
    <row r="30" spans="2:4" ht="15.75">
      <c r="B30" s="79"/>
      <c r="C30" s="80"/>
      <c r="D30" s="116"/>
    </row>
    <row r="31" spans="2:4" ht="15.75">
      <c r="B31" s="81"/>
      <c r="C31" s="81"/>
      <c r="D31" s="82"/>
    </row>
    <row r="32" spans="3:4" ht="15.75">
      <c r="C32" s="120"/>
      <c r="D32" s="120"/>
    </row>
    <row r="33" ht="15.75">
      <c r="E33" s="1"/>
    </row>
    <row r="34" ht="15.75">
      <c r="E34" s="1"/>
    </row>
    <row r="36" spans="2:4" ht="15.75">
      <c r="B36" s="1"/>
      <c r="C36" s="122"/>
      <c r="D36" s="123"/>
    </row>
    <row r="37" spans="2:5" ht="15.75">
      <c r="B37" s="1"/>
      <c r="C37" s="1"/>
      <c r="D37" s="1"/>
      <c r="E37" s="1"/>
    </row>
    <row r="38" spans="2:5" ht="15.75">
      <c r="B38" s="1"/>
      <c r="C38" s="1"/>
      <c r="D38" s="1"/>
      <c r="E38" s="1"/>
    </row>
  </sheetData>
  <sheetProtection/>
  <mergeCells count="16">
    <mergeCell ref="A17:AD17"/>
    <mergeCell ref="F19:I19"/>
    <mergeCell ref="J19:M19"/>
    <mergeCell ref="N19:Q19"/>
    <mergeCell ref="R19:U19"/>
    <mergeCell ref="V19:Y19"/>
    <mergeCell ref="Z19:AC19"/>
    <mergeCell ref="A1:AD1"/>
    <mergeCell ref="A3:AD3"/>
    <mergeCell ref="A5:AD5"/>
    <mergeCell ref="F7:I7"/>
    <mergeCell ref="J7:M7"/>
    <mergeCell ref="N7:Q7"/>
    <mergeCell ref="R7:U7"/>
    <mergeCell ref="V7:Y7"/>
    <mergeCell ref="Z7:AC7"/>
  </mergeCells>
  <printOptions/>
  <pageMargins left="0.7" right="0.7" top="0.787401575" bottom="0.7874015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42"/>
  <sheetViews>
    <sheetView tabSelected="1" zoomScalePageLayoutView="0" workbookViewId="0" topLeftCell="A1">
      <selection activeCell="P8" sqref="P8"/>
    </sheetView>
  </sheetViews>
  <sheetFormatPr defaultColWidth="9.00390625" defaultRowHeight="12.75"/>
  <cols>
    <col min="1" max="1" width="3.125" style="90" customWidth="1"/>
    <col min="2" max="2" width="16.75390625" style="81" customWidth="1"/>
    <col min="3" max="3" width="11.125" style="81" customWidth="1"/>
    <col min="4" max="4" width="4.375" style="82" customWidth="1"/>
    <col min="5" max="10" width="8.625" style="82" customWidth="1"/>
    <col min="11" max="11" width="10.375" style="119" customWidth="1"/>
    <col min="12" max="16384" width="9.125" style="81" customWidth="1"/>
  </cols>
  <sheetData>
    <row r="1" spans="1:11" ht="27" customHeight="1">
      <c r="A1" s="210" t="s">
        <v>122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</row>
    <row r="2" spans="1:11" ht="6.75" customHeight="1">
      <c r="A2" s="5"/>
      <c r="B2" s="1"/>
      <c r="C2" s="1"/>
      <c r="D2" s="1"/>
      <c r="E2" s="2"/>
      <c r="F2" s="2"/>
      <c r="G2" s="2"/>
      <c r="H2" s="2"/>
      <c r="I2" s="2"/>
      <c r="J2" s="2"/>
      <c r="K2" s="13"/>
    </row>
    <row r="3" spans="1:11" ht="18">
      <c r="A3" s="210" t="s">
        <v>200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</row>
    <row r="4" spans="1:11" ht="20.25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</row>
    <row r="5" spans="1:11" ht="15.75">
      <c r="A5" s="214" t="s">
        <v>301</v>
      </c>
      <c r="B5" s="214"/>
      <c r="C5" s="214"/>
      <c r="D5" s="214"/>
      <c r="E5" s="214"/>
      <c r="F5" s="214"/>
      <c r="G5" s="214"/>
      <c r="H5" s="214"/>
      <c r="I5" s="214"/>
      <c r="J5" s="214"/>
      <c r="K5" s="214"/>
    </row>
    <row r="6" spans="2:11" ht="15.75" customHeight="1">
      <c r="B6" s="90"/>
      <c r="C6" s="90"/>
      <c r="D6" s="90"/>
      <c r="E6" s="90"/>
      <c r="F6" s="90"/>
      <c r="G6" s="90"/>
      <c r="H6" s="90"/>
      <c r="I6" s="90"/>
      <c r="J6" s="90"/>
      <c r="K6" s="90"/>
    </row>
    <row r="7" spans="1:11" s="68" customFormat="1" ht="29.25" customHeight="1">
      <c r="A7" s="113"/>
      <c r="C7" s="82"/>
      <c r="D7" s="82"/>
      <c r="K7" s="114" t="s">
        <v>0</v>
      </c>
    </row>
    <row r="8" spans="1:12" s="68" customFormat="1" ht="29.25" customHeight="1">
      <c r="A8" s="113"/>
      <c r="B8" s="81"/>
      <c r="C8" s="81"/>
      <c r="D8" s="82"/>
      <c r="E8" s="82"/>
      <c r="F8" s="82"/>
      <c r="G8" s="82"/>
      <c r="H8" s="82"/>
      <c r="I8" s="82"/>
      <c r="J8" s="82"/>
      <c r="K8" s="119"/>
      <c r="L8" s="163"/>
    </row>
    <row r="9" spans="1:12" s="68" customFormat="1" ht="17.25" customHeight="1">
      <c r="A9" s="111" t="s">
        <v>1</v>
      </c>
      <c r="B9" s="124" t="s">
        <v>284</v>
      </c>
      <c r="C9" s="122"/>
      <c r="D9" s="125"/>
      <c r="E9" s="82"/>
      <c r="F9" s="82"/>
      <c r="G9" s="82"/>
      <c r="H9" s="82"/>
      <c r="I9" s="82"/>
      <c r="J9" s="82"/>
      <c r="K9" s="221"/>
      <c r="L9" s="163"/>
    </row>
    <row r="10" spans="1:14" s="68" customFormat="1" ht="17.25" customHeight="1">
      <c r="A10" s="111"/>
      <c r="B10" s="67" t="s">
        <v>290</v>
      </c>
      <c r="C10" s="67" t="s">
        <v>22</v>
      </c>
      <c r="D10" s="87" t="s">
        <v>229</v>
      </c>
      <c r="E10" s="15">
        <v>11.9</v>
      </c>
      <c r="F10" s="15">
        <v>9</v>
      </c>
      <c r="G10" s="15">
        <v>9.6</v>
      </c>
      <c r="H10" s="15">
        <v>11.15</v>
      </c>
      <c r="I10" s="15">
        <v>10.9</v>
      </c>
      <c r="J10" s="15">
        <v>9.1</v>
      </c>
      <c r="K10" s="221"/>
      <c r="L10" s="163"/>
      <c r="N10" s="129"/>
    </row>
    <row r="11" spans="1:14" s="68" customFormat="1" ht="17.25" customHeight="1">
      <c r="A11" s="111"/>
      <c r="B11" s="67" t="s">
        <v>281</v>
      </c>
      <c r="C11" s="67" t="s">
        <v>282</v>
      </c>
      <c r="D11" s="87" t="s">
        <v>283</v>
      </c>
      <c r="E11" s="15">
        <v>11.8</v>
      </c>
      <c r="F11" s="15">
        <v>10.95</v>
      </c>
      <c r="G11" s="15">
        <v>11.3</v>
      </c>
      <c r="H11" s="15">
        <v>11.5</v>
      </c>
      <c r="I11" s="15">
        <v>12.2</v>
      </c>
      <c r="J11" s="15">
        <v>10.4</v>
      </c>
      <c r="K11" s="221"/>
      <c r="L11" s="163"/>
      <c r="N11" s="129"/>
    </row>
    <row r="12" spans="1:15" s="68" customFormat="1" ht="17.25" customHeight="1">
      <c r="A12" s="111"/>
      <c r="B12" s="67" t="s">
        <v>286</v>
      </c>
      <c r="C12" s="67" t="s">
        <v>287</v>
      </c>
      <c r="D12" s="87" t="s">
        <v>229</v>
      </c>
      <c r="E12" s="15">
        <v>12.9</v>
      </c>
      <c r="F12" s="15">
        <v>9.4</v>
      </c>
      <c r="G12" s="15">
        <v>10.5</v>
      </c>
      <c r="H12" s="15">
        <v>11.6</v>
      </c>
      <c r="I12" s="15">
        <v>10.5</v>
      </c>
      <c r="J12" s="15">
        <v>10.4</v>
      </c>
      <c r="K12" s="221"/>
      <c r="L12" s="163"/>
      <c r="M12" s="122"/>
      <c r="N12" s="129"/>
      <c r="O12" s="123"/>
    </row>
    <row r="13" spans="1:12" s="68" customFormat="1" ht="17.25" customHeight="1">
      <c r="A13" s="111"/>
      <c r="B13" s="79"/>
      <c r="C13" s="80"/>
      <c r="D13" s="116"/>
      <c r="E13" s="117">
        <f aca="true" t="shared" si="0" ref="E13:J13">IF(SUM(E10:E12)&gt;0,LARGE(E10:E12,1)+LARGE(E10:E12,2))</f>
        <v>24.8</v>
      </c>
      <c r="F13" s="117">
        <f t="shared" si="0"/>
        <v>20.35</v>
      </c>
      <c r="G13" s="117">
        <f t="shared" si="0"/>
        <v>21.8</v>
      </c>
      <c r="H13" s="117">
        <f t="shared" si="0"/>
        <v>23.1</v>
      </c>
      <c r="I13" s="117">
        <f t="shared" si="0"/>
        <v>23.1</v>
      </c>
      <c r="J13" s="117">
        <f t="shared" si="0"/>
        <v>20.8</v>
      </c>
      <c r="K13" s="118">
        <f>SUM(E13:J13)</f>
        <v>133.95000000000002</v>
      </c>
      <c r="L13" s="163"/>
    </row>
    <row r="14" spans="1:12" s="68" customFormat="1" ht="7.5" customHeight="1">
      <c r="A14" s="113"/>
      <c r="B14" s="81"/>
      <c r="C14" s="83"/>
      <c r="D14" s="86"/>
      <c r="E14" s="82"/>
      <c r="F14" s="82"/>
      <c r="G14" s="82"/>
      <c r="H14" s="82"/>
      <c r="I14" s="82"/>
      <c r="J14" s="82"/>
      <c r="K14" s="221"/>
      <c r="L14" s="163"/>
    </row>
    <row r="15" spans="1:12" ht="17.25" customHeight="1">
      <c r="A15" s="111" t="s">
        <v>2</v>
      </c>
      <c r="B15" s="124" t="s">
        <v>45</v>
      </c>
      <c r="C15" s="120"/>
      <c r="D15" s="120"/>
      <c r="K15" s="221"/>
      <c r="L15" s="163"/>
    </row>
    <row r="16" spans="2:14" ht="17.25" customHeight="1">
      <c r="B16" s="67" t="s">
        <v>285</v>
      </c>
      <c r="C16" s="67" t="s">
        <v>90</v>
      </c>
      <c r="D16" s="87" t="s">
        <v>229</v>
      </c>
      <c r="E16" s="15">
        <v>11.8</v>
      </c>
      <c r="F16" s="15">
        <v>10.35</v>
      </c>
      <c r="G16" s="15">
        <v>11.3</v>
      </c>
      <c r="H16" s="15">
        <v>10.95</v>
      </c>
      <c r="I16" s="15">
        <v>11.9</v>
      </c>
      <c r="J16" s="15">
        <v>10.5</v>
      </c>
      <c r="K16" s="221"/>
      <c r="L16" s="163"/>
      <c r="N16" s="129"/>
    </row>
    <row r="17" spans="1:15" ht="17.25" customHeight="1">
      <c r="A17" s="111"/>
      <c r="B17" s="67" t="s">
        <v>291</v>
      </c>
      <c r="C17" s="67" t="s">
        <v>54</v>
      </c>
      <c r="D17" s="87" t="s">
        <v>283</v>
      </c>
      <c r="E17" s="15">
        <v>11.1</v>
      </c>
      <c r="F17" s="15">
        <v>5.75</v>
      </c>
      <c r="G17" s="15">
        <v>11.5</v>
      </c>
      <c r="H17" s="15">
        <v>10.6</v>
      </c>
      <c r="I17" s="15">
        <v>11.2</v>
      </c>
      <c r="J17" s="15">
        <v>9.9</v>
      </c>
      <c r="K17" s="221"/>
      <c r="L17" s="163"/>
      <c r="M17" s="120"/>
      <c r="N17" s="129"/>
      <c r="O17" s="120"/>
    </row>
    <row r="18" spans="1:15" ht="17.25" customHeight="1">
      <c r="A18" s="111"/>
      <c r="B18" s="126" t="s">
        <v>103</v>
      </c>
      <c r="C18" s="126" t="s">
        <v>20</v>
      </c>
      <c r="D18" s="87" t="s">
        <v>283</v>
      </c>
      <c r="E18" s="15">
        <v>12.1</v>
      </c>
      <c r="F18" s="15">
        <v>10.9</v>
      </c>
      <c r="G18" s="15">
        <v>10.9</v>
      </c>
      <c r="H18" s="15">
        <v>11.2</v>
      </c>
      <c r="I18" s="15">
        <v>11.5</v>
      </c>
      <c r="J18" s="15">
        <v>9.3</v>
      </c>
      <c r="K18" s="221"/>
      <c r="L18" s="163"/>
      <c r="M18" s="120"/>
      <c r="N18" s="129"/>
      <c r="O18" s="120"/>
    </row>
    <row r="19" spans="1:15" ht="17.25" customHeight="1">
      <c r="A19" s="111"/>
      <c r="B19" s="79"/>
      <c r="C19" s="80"/>
      <c r="D19" s="116"/>
      <c r="E19" s="117">
        <f aca="true" t="shared" si="1" ref="E19:J19">IF(SUM(E16:E18)&gt;0,LARGE(E16:E18,1)+LARGE(E16:E18,2))</f>
        <v>23.9</v>
      </c>
      <c r="F19" s="117">
        <f t="shared" si="1"/>
        <v>21.25</v>
      </c>
      <c r="G19" s="117">
        <f t="shared" si="1"/>
        <v>22.8</v>
      </c>
      <c r="H19" s="117">
        <f t="shared" si="1"/>
        <v>22.15</v>
      </c>
      <c r="I19" s="117">
        <f t="shared" si="1"/>
        <v>23.4</v>
      </c>
      <c r="J19" s="117">
        <f t="shared" si="1"/>
        <v>20.4</v>
      </c>
      <c r="K19" s="118">
        <f>SUM(E19:J19)</f>
        <v>133.9</v>
      </c>
      <c r="L19" s="163"/>
      <c r="M19" s="120"/>
      <c r="N19" s="120"/>
      <c r="O19" s="120"/>
    </row>
    <row r="20" spans="1:15" ht="17.25" customHeight="1">
      <c r="A20" s="111"/>
      <c r="B20" s="79"/>
      <c r="C20" s="80"/>
      <c r="D20" s="116"/>
      <c r="E20" s="117"/>
      <c r="F20" s="117"/>
      <c r="G20" s="117"/>
      <c r="H20" s="117"/>
      <c r="I20" s="117"/>
      <c r="J20" s="117"/>
      <c r="K20" s="118"/>
      <c r="L20" s="163"/>
      <c r="M20" s="120"/>
      <c r="N20" s="120"/>
      <c r="O20" s="120"/>
    </row>
    <row r="21" spans="1:15" ht="17.25" customHeight="1">
      <c r="A21" s="227" t="s">
        <v>292</v>
      </c>
      <c r="B21" s="227"/>
      <c r="C21" s="227"/>
      <c r="D21" s="227"/>
      <c r="E21" s="227"/>
      <c r="F21" s="227"/>
      <c r="G21" s="227"/>
      <c r="H21" s="227"/>
      <c r="I21" s="227"/>
      <c r="J21" s="227"/>
      <c r="K21" s="227"/>
      <c r="L21" s="163"/>
      <c r="M21" s="120"/>
      <c r="N21" s="120"/>
      <c r="O21" s="120"/>
    </row>
    <row r="22" spans="1:15" ht="17.25" customHeight="1">
      <c r="A22" s="113"/>
      <c r="L22" s="163"/>
      <c r="M22" s="120"/>
      <c r="N22" s="120"/>
      <c r="O22" s="120"/>
    </row>
    <row r="23" spans="1:15" ht="17.25" customHeight="1">
      <c r="A23" s="111">
        <v>1</v>
      </c>
      <c r="B23" s="121" t="s">
        <v>272</v>
      </c>
      <c r="C23" s="122"/>
      <c r="D23" s="123"/>
      <c r="K23" s="221"/>
      <c r="L23" s="163"/>
      <c r="M23" s="120"/>
      <c r="N23" s="120"/>
      <c r="O23" s="120"/>
    </row>
    <row r="24" spans="1:15" ht="17.25" customHeight="1">
      <c r="A24" s="111"/>
      <c r="B24" s="121"/>
      <c r="C24" s="122"/>
      <c r="D24" s="123"/>
      <c r="K24" s="221"/>
      <c r="L24" s="163"/>
      <c r="M24" s="120"/>
      <c r="N24" s="120"/>
      <c r="O24" s="120"/>
    </row>
    <row r="25" spans="1:15" ht="17.25" customHeight="1">
      <c r="A25" s="111"/>
      <c r="B25" s="67" t="s">
        <v>298</v>
      </c>
      <c r="C25" s="67" t="s">
        <v>37</v>
      </c>
      <c r="D25" s="87" t="s">
        <v>237</v>
      </c>
      <c r="E25" s="15">
        <v>12.3</v>
      </c>
      <c r="F25" s="15">
        <v>10.3</v>
      </c>
      <c r="G25" s="15">
        <v>11.4</v>
      </c>
      <c r="H25" s="15">
        <v>10.75</v>
      </c>
      <c r="I25" s="15">
        <v>11.2</v>
      </c>
      <c r="J25" s="15">
        <v>10.7</v>
      </c>
      <c r="K25" s="221"/>
      <c r="L25" s="163"/>
      <c r="M25" s="120"/>
      <c r="N25" s="129"/>
      <c r="O25" s="120"/>
    </row>
    <row r="26" spans="1:15" ht="17.25" customHeight="1">
      <c r="A26" s="111"/>
      <c r="B26" s="67" t="s">
        <v>293</v>
      </c>
      <c r="C26" s="67" t="s">
        <v>101</v>
      </c>
      <c r="D26" s="87" t="s">
        <v>229</v>
      </c>
      <c r="E26" s="15">
        <v>12.8</v>
      </c>
      <c r="F26" s="15">
        <v>11.65</v>
      </c>
      <c r="G26" s="15">
        <v>10.1</v>
      </c>
      <c r="H26" s="15">
        <v>12.75</v>
      </c>
      <c r="I26" s="15">
        <v>12</v>
      </c>
      <c r="J26" s="15">
        <v>12.1</v>
      </c>
      <c r="K26" s="221"/>
      <c r="L26" s="163"/>
      <c r="M26" s="120"/>
      <c r="N26" s="129"/>
      <c r="O26" s="120"/>
    </row>
    <row r="27" spans="1:15" ht="17.25" customHeight="1">
      <c r="A27" s="111"/>
      <c r="B27" s="79"/>
      <c r="C27" s="80"/>
      <c r="D27" s="116"/>
      <c r="E27" s="117">
        <f aca="true" t="shared" si="2" ref="E27:J27">IF(SUM(E25:E26)&gt;0,LARGE(E25:E26,1)+LARGE(E25:E26,2))</f>
        <v>25.1</v>
      </c>
      <c r="F27" s="117">
        <f t="shared" si="2"/>
        <v>21.950000000000003</v>
      </c>
      <c r="G27" s="117">
        <f t="shared" si="2"/>
        <v>21.5</v>
      </c>
      <c r="H27" s="117">
        <f t="shared" si="2"/>
        <v>23.5</v>
      </c>
      <c r="I27" s="117">
        <f t="shared" si="2"/>
        <v>23.2</v>
      </c>
      <c r="J27" s="117">
        <f t="shared" si="2"/>
        <v>22.799999999999997</v>
      </c>
      <c r="K27" s="118">
        <f>SUM(E27:J27)</f>
        <v>138.05</v>
      </c>
      <c r="L27" s="163"/>
      <c r="M27" s="120"/>
      <c r="N27" s="120"/>
      <c r="O27" s="120"/>
    </row>
    <row r="28" spans="1:12" ht="7.5" customHeight="1">
      <c r="A28" s="113"/>
      <c r="L28" s="163"/>
    </row>
    <row r="29" spans="1:12" ht="17.25" customHeight="1">
      <c r="A29" s="111">
        <v>2</v>
      </c>
      <c r="B29" s="121" t="s">
        <v>297</v>
      </c>
      <c r="C29" s="120"/>
      <c r="D29" s="120"/>
      <c r="K29" s="221"/>
      <c r="L29" s="163"/>
    </row>
    <row r="30" spans="1:12" ht="17.25" customHeight="1">
      <c r="A30" s="111"/>
      <c r="B30" s="67" t="s">
        <v>300</v>
      </c>
      <c r="C30" s="67" t="s">
        <v>20</v>
      </c>
      <c r="D30" s="87" t="s">
        <v>283</v>
      </c>
      <c r="E30" s="15"/>
      <c r="F30" s="15">
        <v>9.35</v>
      </c>
      <c r="G30" s="15">
        <v>11.5</v>
      </c>
      <c r="H30" s="15"/>
      <c r="I30" s="15">
        <v>12.7</v>
      </c>
      <c r="J30" s="15">
        <v>11.3</v>
      </c>
      <c r="K30" s="221"/>
      <c r="L30" s="163"/>
    </row>
    <row r="31" spans="1:14" ht="17.25" customHeight="1">
      <c r="A31" s="111"/>
      <c r="B31" s="67" t="s">
        <v>299</v>
      </c>
      <c r="C31" s="67" t="s">
        <v>23</v>
      </c>
      <c r="D31" s="87" t="s">
        <v>237</v>
      </c>
      <c r="E31" s="15">
        <v>12.3</v>
      </c>
      <c r="F31" s="15">
        <v>8.3</v>
      </c>
      <c r="G31" s="15">
        <v>11.3</v>
      </c>
      <c r="H31" s="15">
        <v>11.5</v>
      </c>
      <c r="I31" s="15">
        <v>11.9</v>
      </c>
      <c r="J31" s="15">
        <v>11.3</v>
      </c>
      <c r="K31" s="221"/>
      <c r="L31" s="163"/>
      <c r="N31" s="129"/>
    </row>
    <row r="32" spans="1:14" ht="16.5" customHeight="1">
      <c r="A32" s="111"/>
      <c r="B32" s="67" t="s">
        <v>296</v>
      </c>
      <c r="C32" s="67" t="s">
        <v>130</v>
      </c>
      <c r="D32" s="87" t="s">
        <v>237</v>
      </c>
      <c r="E32" s="15">
        <v>11.8</v>
      </c>
      <c r="F32" s="15">
        <v>11.25</v>
      </c>
      <c r="G32" s="15">
        <v>11.4</v>
      </c>
      <c r="H32" s="15">
        <v>11.2</v>
      </c>
      <c r="I32" s="15">
        <v>11.5</v>
      </c>
      <c r="J32" s="15">
        <v>10.3</v>
      </c>
      <c r="K32" s="221"/>
      <c r="L32" s="163"/>
      <c r="N32" s="129"/>
    </row>
    <row r="33" spans="1:12" ht="18">
      <c r="A33" s="111"/>
      <c r="D33" s="81"/>
      <c r="E33" s="117">
        <f aca="true" t="shared" si="3" ref="E33:J33">IF(SUM(E30:E32)&gt;0,LARGE(E30:E32,1)+LARGE(E30:E32,2))</f>
        <v>24.1</v>
      </c>
      <c r="F33" s="117">
        <f t="shared" si="3"/>
        <v>20.6</v>
      </c>
      <c r="G33" s="117">
        <f t="shared" si="3"/>
        <v>22.9</v>
      </c>
      <c r="H33" s="117">
        <f t="shared" si="3"/>
        <v>22.7</v>
      </c>
      <c r="I33" s="117">
        <f t="shared" si="3"/>
        <v>24.6</v>
      </c>
      <c r="J33" s="117">
        <f t="shared" si="3"/>
        <v>22.6</v>
      </c>
      <c r="K33" s="118">
        <f>SUM(E33:J33)</f>
        <v>137.5</v>
      </c>
      <c r="L33" s="228"/>
    </row>
    <row r="34" ht="18">
      <c r="A34" s="113"/>
    </row>
    <row r="35" spans="1:11" ht="18">
      <c r="A35" s="111"/>
      <c r="B35" s="124"/>
      <c r="C35" s="122"/>
      <c r="D35" s="123"/>
      <c r="K35" s="221"/>
    </row>
    <row r="42" spans="14:16" ht="18">
      <c r="N42" s="130"/>
      <c r="O42" s="130"/>
      <c r="P42" s="130"/>
    </row>
  </sheetData>
  <sheetProtection/>
  <mergeCells count="4">
    <mergeCell ref="A1:K1"/>
    <mergeCell ref="A3:K3"/>
    <mergeCell ref="A5:K5"/>
    <mergeCell ref="A21:K21"/>
  </mergeCells>
  <printOptions/>
  <pageMargins left="0.7" right="0.7" top="0.787401575" bottom="0.7874015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7">
      <selection activeCell="R22" sqref="R22"/>
    </sheetView>
  </sheetViews>
  <sheetFormatPr defaultColWidth="9.00390625" defaultRowHeight="12.75"/>
  <cols>
    <col min="1" max="1" width="3.125" style="90" customWidth="1"/>
    <col min="2" max="2" width="16.75390625" style="81" customWidth="1"/>
    <col min="3" max="3" width="11.125" style="81" customWidth="1"/>
    <col min="4" max="4" width="4.375" style="82" customWidth="1"/>
    <col min="5" max="10" width="8.625" style="82" customWidth="1"/>
    <col min="11" max="11" width="10.375" style="119" customWidth="1"/>
    <col min="12" max="16384" width="9.125" style="81" customWidth="1"/>
  </cols>
  <sheetData>
    <row r="1" spans="1:11" ht="27" customHeight="1">
      <c r="A1" s="210" t="s">
        <v>122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</row>
    <row r="2" spans="1:11" ht="6.75" customHeight="1">
      <c r="A2" s="5"/>
      <c r="B2" s="1"/>
      <c r="C2" s="1"/>
      <c r="D2" s="1"/>
      <c r="E2" s="2"/>
      <c r="F2" s="2"/>
      <c r="G2" s="2"/>
      <c r="H2" s="2"/>
      <c r="I2" s="2"/>
      <c r="J2" s="2"/>
      <c r="K2" s="13"/>
    </row>
    <row r="3" spans="1:11" ht="18">
      <c r="A3" s="210" t="s">
        <v>200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</row>
    <row r="4" spans="1:11" ht="20.25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</row>
    <row r="5" spans="1:11" ht="15.75">
      <c r="A5" s="214" t="s">
        <v>199</v>
      </c>
      <c r="B5" s="214"/>
      <c r="C5" s="214"/>
      <c r="D5" s="214"/>
      <c r="E5" s="214"/>
      <c r="F5" s="214"/>
      <c r="G5" s="214"/>
      <c r="H5" s="214"/>
      <c r="I5" s="214"/>
      <c r="J5" s="214"/>
      <c r="K5" s="214"/>
    </row>
    <row r="6" spans="2:11" ht="15.75" customHeight="1">
      <c r="B6" s="90"/>
      <c r="C6" s="90"/>
      <c r="D6" s="90"/>
      <c r="E6" s="90"/>
      <c r="F6" s="90"/>
      <c r="G6" s="90"/>
      <c r="H6" s="90"/>
      <c r="I6" s="90"/>
      <c r="J6" s="90"/>
      <c r="K6" s="90"/>
    </row>
    <row r="7" spans="1:11" s="68" customFormat="1" ht="29.25" customHeight="1">
      <c r="A7" s="113"/>
      <c r="C7" s="82"/>
      <c r="D7" s="82"/>
      <c r="K7" s="114" t="s">
        <v>0</v>
      </c>
    </row>
    <row r="8" spans="1:11" s="68" customFormat="1" ht="17.25" customHeight="1">
      <c r="A8" s="111" t="s">
        <v>1</v>
      </c>
      <c r="B8" s="121" t="s">
        <v>234</v>
      </c>
      <c r="C8" s="120"/>
      <c r="D8" s="120"/>
      <c r="E8" s="82"/>
      <c r="F8" s="82"/>
      <c r="G8" s="82"/>
      <c r="H8" s="82"/>
      <c r="I8" s="82"/>
      <c r="J8" s="82"/>
      <c r="K8" s="115"/>
    </row>
    <row r="9" spans="1:11" s="68" customFormat="1" ht="17.25" customHeight="1">
      <c r="A9" s="111"/>
      <c r="B9" s="67" t="s">
        <v>231</v>
      </c>
      <c r="C9" s="67" t="s">
        <v>23</v>
      </c>
      <c r="D9" s="87" t="s">
        <v>237</v>
      </c>
      <c r="E9" s="15">
        <v>10.8</v>
      </c>
      <c r="F9" s="15">
        <v>9.2</v>
      </c>
      <c r="G9" s="15">
        <v>10</v>
      </c>
      <c r="H9" s="15">
        <v>11.05</v>
      </c>
      <c r="I9" s="15">
        <v>11.1</v>
      </c>
      <c r="J9" s="15">
        <v>7.9</v>
      </c>
      <c r="K9" s="115"/>
    </row>
    <row r="10" spans="1:11" s="68" customFormat="1" ht="17.25" customHeight="1">
      <c r="A10" s="111"/>
      <c r="B10" s="67" t="s">
        <v>39</v>
      </c>
      <c r="C10" s="67" t="s">
        <v>23</v>
      </c>
      <c r="D10" s="87" t="s">
        <v>237</v>
      </c>
      <c r="E10" s="15">
        <v>10.2</v>
      </c>
      <c r="F10" s="15">
        <v>9.35</v>
      </c>
      <c r="G10" s="15">
        <v>9.95</v>
      </c>
      <c r="H10" s="15">
        <v>10.9</v>
      </c>
      <c r="I10" s="15">
        <v>10.6</v>
      </c>
      <c r="J10" s="15">
        <v>5</v>
      </c>
      <c r="K10" s="115"/>
    </row>
    <row r="11" spans="1:11" s="68" customFormat="1" ht="17.25" customHeight="1">
      <c r="A11" s="111"/>
      <c r="B11" s="67"/>
      <c r="C11" s="67"/>
      <c r="D11" s="87"/>
      <c r="E11" s="15"/>
      <c r="F11" s="15"/>
      <c r="G11" s="15"/>
      <c r="H11" s="15"/>
      <c r="I11" s="15"/>
      <c r="J11" s="15"/>
      <c r="K11" s="115"/>
    </row>
    <row r="12" spans="1:12" s="68" customFormat="1" ht="17.25" customHeight="1">
      <c r="A12" s="111"/>
      <c r="B12" s="79"/>
      <c r="C12" s="80"/>
      <c r="D12" s="116"/>
      <c r="E12" s="117">
        <f aca="true" t="shared" si="0" ref="E12:J12">IF(SUM(E9:E11)&gt;0,LARGE(E9:E11,1)+LARGE(E9:E11,2))</f>
        <v>21</v>
      </c>
      <c r="F12" s="117">
        <f t="shared" si="0"/>
        <v>18.549999999999997</v>
      </c>
      <c r="G12" s="117">
        <f t="shared" si="0"/>
        <v>19.95</v>
      </c>
      <c r="H12" s="117">
        <f t="shared" si="0"/>
        <v>21.950000000000003</v>
      </c>
      <c r="I12" s="117">
        <f t="shared" si="0"/>
        <v>21.7</v>
      </c>
      <c r="J12" s="117">
        <f t="shared" si="0"/>
        <v>12.9</v>
      </c>
      <c r="K12" s="118">
        <f>SUM(E12:J12)</f>
        <v>116.05000000000001</v>
      </c>
      <c r="L12"/>
    </row>
    <row r="13" spans="1:12" s="68" customFormat="1" ht="7.5" customHeight="1">
      <c r="A13" s="113"/>
      <c r="B13" s="79"/>
      <c r="C13" s="80"/>
      <c r="D13" s="116"/>
      <c r="E13" s="117"/>
      <c r="F13" s="117"/>
      <c r="G13" s="117"/>
      <c r="H13" s="117"/>
      <c r="I13" s="117"/>
      <c r="J13" s="117"/>
      <c r="K13" s="118"/>
      <c r="L13"/>
    </row>
    <row r="14" spans="1:11" ht="17.25" customHeight="1">
      <c r="A14" s="111" t="s">
        <v>2</v>
      </c>
      <c r="B14" s="124" t="s">
        <v>45</v>
      </c>
      <c r="C14" s="122"/>
      <c r="D14" s="123"/>
      <c r="K14" s="115"/>
    </row>
    <row r="15" spans="2:11" ht="17.25" customHeight="1">
      <c r="B15" s="67" t="s">
        <v>197</v>
      </c>
      <c r="C15" s="67" t="s">
        <v>21</v>
      </c>
      <c r="D15" s="87" t="s">
        <v>228</v>
      </c>
      <c r="E15" s="15">
        <v>10</v>
      </c>
      <c r="F15" s="15">
        <v>7.75</v>
      </c>
      <c r="G15" s="15">
        <v>9.6</v>
      </c>
      <c r="H15" s="15">
        <v>11</v>
      </c>
      <c r="I15" s="15">
        <v>9.9</v>
      </c>
      <c r="J15" s="15">
        <v>8</v>
      </c>
      <c r="K15" s="115"/>
    </row>
    <row r="16" spans="1:11" ht="17.25" customHeight="1">
      <c r="A16" s="111"/>
      <c r="B16" s="67" t="s">
        <v>172</v>
      </c>
      <c r="C16" s="67" t="s">
        <v>173</v>
      </c>
      <c r="D16" s="87" t="s">
        <v>229</v>
      </c>
      <c r="E16" s="15">
        <v>11.5</v>
      </c>
      <c r="F16" s="15">
        <v>8.25</v>
      </c>
      <c r="G16" s="15">
        <v>9.9</v>
      </c>
      <c r="H16" s="15">
        <v>10.8</v>
      </c>
      <c r="I16" s="15">
        <v>10.9</v>
      </c>
      <c r="J16" s="15">
        <v>6.7</v>
      </c>
      <c r="K16" s="115"/>
    </row>
    <row r="17" spans="1:12" ht="17.25" customHeight="1">
      <c r="A17" s="111"/>
      <c r="B17" s="126"/>
      <c r="C17" s="126"/>
      <c r="D17" s="87"/>
      <c r="E17" s="15"/>
      <c r="F17" s="15"/>
      <c r="G17" s="15"/>
      <c r="H17" s="15"/>
      <c r="I17" s="15"/>
      <c r="J17" s="15"/>
      <c r="K17" s="115"/>
      <c r="L17" s="181"/>
    </row>
    <row r="18" spans="1:11" ht="17.25" customHeight="1">
      <c r="A18" s="111"/>
      <c r="B18" s="79"/>
      <c r="C18" s="80"/>
      <c r="D18" s="116"/>
      <c r="E18" s="117">
        <f aca="true" t="shared" si="1" ref="E18:J18">IF(SUM(E15:E17)&gt;0,LARGE(E15:E17,1)+LARGE(E15:E17,2))</f>
        <v>21.5</v>
      </c>
      <c r="F18" s="117">
        <f t="shared" si="1"/>
        <v>16</v>
      </c>
      <c r="G18" s="117">
        <f t="shared" si="1"/>
        <v>19.5</v>
      </c>
      <c r="H18" s="117">
        <f t="shared" si="1"/>
        <v>21.8</v>
      </c>
      <c r="I18" s="117">
        <f t="shared" si="1"/>
        <v>20.8</v>
      </c>
      <c r="J18" s="117">
        <f t="shared" si="1"/>
        <v>14.7</v>
      </c>
      <c r="K18" s="118">
        <f>SUM(E18:J18)</f>
        <v>114.3</v>
      </c>
    </row>
    <row r="19" spans="1:11" ht="15">
      <c r="A19" s="113"/>
      <c r="C19" s="83"/>
      <c r="D19" s="86"/>
      <c r="K19" s="115"/>
    </row>
    <row r="20" spans="1:11" ht="18">
      <c r="A20" s="111" t="s">
        <v>253</v>
      </c>
      <c r="B20" s="121" t="s">
        <v>233</v>
      </c>
      <c r="C20" s="120"/>
      <c r="D20" s="120"/>
      <c r="K20" s="115"/>
    </row>
    <row r="21" spans="2:12" ht="15.75">
      <c r="B21" s="67" t="s">
        <v>232</v>
      </c>
      <c r="C21" s="67" t="s">
        <v>39</v>
      </c>
      <c r="D21" s="87" t="s">
        <v>237</v>
      </c>
      <c r="E21" s="15">
        <v>10.8</v>
      </c>
      <c r="F21" s="15">
        <v>8.95</v>
      </c>
      <c r="G21" s="15">
        <v>9.6</v>
      </c>
      <c r="H21" s="15">
        <v>10.85</v>
      </c>
      <c r="I21" s="15">
        <v>9.9</v>
      </c>
      <c r="J21" s="15">
        <v>6.1</v>
      </c>
      <c r="K21" s="115"/>
      <c r="L21"/>
    </row>
    <row r="22" spans="1:11" ht="18">
      <c r="A22" s="111"/>
      <c r="B22" s="67" t="s">
        <v>156</v>
      </c>
      <c r="C22" s="67" t="s">
        <v>20</v>
      </c>
      <c r="D22" s="87" t="s">
        <v>237</v>
      </c>
      <c r="E22" s="15">
        <v>10.4</v>
      </c>
      <c r="F22" s="15">
        <v>8</v>
      </c>
      <c r="G22" s="15">
        <v>9.4</v>
      </c>
      <c r="H22" s="15">
        <v>10.7</v>
      </c>
      <c r="I22" s="15">
        <v>10.2</v>
      </c>
      <c r="J22" s="15">
        <v>4.2</v>
      </c>
      <c r="K22" s="115"/>
    </row>
    <row r="23" spans="1:11" ht="18">
      <c r="A23" s="111"/>
      <c r="B23" s="67"/>
      <c r="C23" s="67"/>
      <c r="D23" s="87"/>
      <c r="E23" s="15"/>
      <c r="F23" s="15"/>
      <c r="G23" s="15"/>
      <c r="H23" s="15"/>
      <c r="I23" s="15"/>
      <c r="J23" s="15"/>
      <c r="K23" s="115"/>
    </row>
    <row r="24" spans="1:11" ht="18">
      <c r="A24" s="111"/>
      <c r="B24" s="79"/>
      <c r="C24" s="80"/>
      <c r="D24" s="116"/>
      <c r="E24" s="117">
        <f aca="true" t="shared" si="2" ref="E24:J24">IF(SUM(E21:E23)&gt;0,LARGE(E21:E23,1)+LARGE(E21:E23,2))</f>
        <v>21.200000000000003</v>
      </c>
      <c r="F24" s="117">
        <f t="shared" si="2"/>
        <v>16.95</v>
      </c>
      <c r="G24" s="117">
        <f t="shared" si="2"/>
        <v>19</v>
      </c>
      <c r="H24" s="117">
        <f t="shared" si="2"/>
        <v>21.549999999999997</v>
      </c>
      <c r="I24" s="117">
        <f t="shared" si="2"/>
        <v>20.1</v>
      </c>
      <c r="J24" s="117">
        <f t="shared" si="2"/>
        <v>10.3</v>
      </c>
      <c r="K24" s="118">
        <f>SUM(E24:J24)</f>
        <v>109.10000000000001</v>
      </c>
    </row>
    <row r="25" spans="1:11" ht="15">
      <c r="A25" s="113"/>
      <c r="C25" s="83"/>
      <c r="D25" s="86"/>
      <c r="K25" s="115"/>
    </row>
  </sheetData>
  <sheetProtection/>
  <mergeCells count="3">
    <mergeCell ref="A1:K1"/>
    <mergeCell ref="A3:K3"/>
    <mergeCell ref="A5:K5"/>
  </mergeCells>
  <printOptions/>
  <pageMargins left="0.22" right="0.13" top="0.26" bottom="0.47" header="0.14" footer="0.47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79"/>
  <sheetViews>
    <sheetView zoomScalePageLayoutView="0" workbookViewId="0" topLeftCell="A19">
      <selection activeCell="R22" sqref="R22"/>
    </sheetView>
  </sheetViews>
  <sheetFormatPr defaultColWidth="9.00390625" defaultRowHeight="12.75"/>
  <cols>
    <col min="1" max="1" width="2.625" style="12" customWidth="1"/>
    <col min="2" max="2" width="12.75390625" style="8" customWidth="1"/>
    <col min="3" max="3" width="6.875" style="27" customWidth="1"/>
    <col min="4" max="4" width="2.375" style="27" customWidth="1"/>
    <col min="5" max="5" width="16.00390625" style="62" customWidth="1"/>
    <col min="6" max="6" width="4.875" style="11" customWidth="1"/>
    <col min="7" max="7" width="4.875" style="12" customWidth="1"/>
    <col min="8" max="8" width="1.875" style="28" customWidth="1"/>
    <col min="9" max="9" width="5.75390625" style="12" customWidth="1"/>
    <col min="10" max="10" width="4.625" style="14" customWidth="1"/>
    <col min="11" max="11" width="4.375" style="12" customWidth="1"/>
    <col min="12" max="12" width="0.6171875" style="28" hidden="1" customWidth="1"/>
    <col min="13" max="13" width="5.75390625" style="12" customWidth="1"/>
    <col min="14" max="14" width="4.875" style="14" customWidth="1"/>
    <col min="15" max="15" width="4.875" style="12" customWidth="1"/>
    <col min="16" max="16" width="2.125" style="173" customWidth="1"/>
    <col min="17" max="17" width="5.75390625" style="12" customWidth="1"/>
    <col min="18" max="18" width="4.875" style="14" customWidth="1"/>
    <col min="19" max="19" width="4.875" style="2" customWidth="1"/>
    <col min="20" max="20" width="1.875" style="27" customWidth="1"/>
    <col min="21" max="21" width="5.75390625" style="1" customWidth="1"/>
    <col min="22" max="23" width="4.875" style="1" customWidth="1"/>
    <col min="24" max="24" width="1.625" style="27" hidden="1" customWidth="1"/>
    <col min="25" max="25" width="5.75390625" style="1" customWidth="1"/>
    <col min="26" max="26" width="4.375" style="1" customWidth="1"/>
    <col min="27" max="27" width="4.625" style="1" customWidth="1"/>
    <col min="28" max="28" width="2.00390625" style="172" customWidth="1"/>
    <col min="29" max="29" width="5.75390625" style="1" customWidth="1"/>
    <col min="30" max="30" width="7.00390625" style="1" customWidth="1"/>
    <col min="31" max="16384" width="9.125" style="1" customWidth="1"/>
  </cols>
  <sheetData>
    <row r="1" spans="1:30" ht="27.75" customHeight="1">
      <c r="A1" s="208" t="s">
        <v>194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</row>
    <row r="2" spans="1:30" ht="23.25">
      <c r="A2" s="209" t="s">
        <v>201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</row>
    <row r="3" spans="1:30" ht="17.25" customHeight="1">
      <c r="A3" s="210" t="s">
        <v>112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/>
      <c r="AD3" s="210"/>
    </row>
    <row r="4" spans="3:28" ht="12.75" customHeight="1" thickBot="1">
      <c r="C4" s="26"/>
      <c r="S4" s="9"/>
      <c r="T4" s="29"/>
      <c r="X4" s="29"/>
      <c r="AB4" s="207"/>
    </row>
    <row r="5" spans="1:30" s="18" customFormat="1" ht="40.5" customHeight="1">
      <c r="A5" s="22" t="s">
        <v>14</v>
      </c>
      <c r="B5" s="31" t="s">
        <v>15</v>
      </c>
      <c r="C5" s="30" t="s">
        <v>16</v>
      </c>
      <c r="D5" s="30"/>
      <c r="E5" s="63"/>
      <c r="F5" s="211"/>
      <c r="G5" s="212"/>
      <c r="H5" s="212"/>
      <c r="I5" s="213"/>
      <c r="J5" s="211"/>
      <c r="K5" s="212"/>
      <c r="L5" s="212"/>
      <c r="M5" s="213"/>
      <c r="N5" s="211"/>
      <c r="O5" s="212"/>
      <c r="P5" s="212"/>
      <c r="Q5" s="213"/>
      <c r="R5" s="211"/>
      <c r="S5" s="212"/>
      <c r="T5" s="212"/>
      <c r="U5" s="213"/>
      <c r="V5" s="211"/>
      <c r="W5" s="212"/>
      <c r="X5" s="212"/>
      <c r="Y5" s="213"/>
      <c r="Z5" s="211"/>
      <c r="AA5" s="212"/>
      <c r="AB5" s="212"/>
      <c r="AC5" s="213"/>
      <c r="AD5" s="17" t="s">
        <v>0</v>
      </c>
    </row>
    <row r="6" spans="1:30" s="19" customFormat="1" ht="18" customHeight="1" thickBot="1">
      <c r="A6" s="34"/>
      <c r="B6" s="32"/>
      <c r="C6" s="33"/>
      <c r="D6" s="33"/>
      <c r="E6" s="64"/>
      <c r="F6" s="35" t="s">
        <v>56</v>
      </c>
      <c r="G6" s="36" t="s">
        <v>64</v>
      </c>
      <c r="H6" s="37"/>
      <c r="I6" s="38" t="s">
        <v>0</v>
      </c>
      <c r="J6" s="35" t="s">
        <v>56</v>
      </c>
      <c r="K6" s="36" t="s">
        <v>64</v>
      </c>
      <c r="L6" s="37"/>
      <c r="M6" s="38" t="s">
        <v>0</v>
      </c>
      <c r="N6" s="35" t="s">
        <v>56</v>
      </c>
      <c r="O6" s="36" t="s">
        <v>64</v>
      </c>
      <c r="P6" s="174"/>
      <c r="Q6" s="38" t="s">
        <v>0</v>
      </c>
      <c r="R6" s="35" t="s">
        <v>56</v>
      </c>
      <c r="S6" s="36" t="s">
        <v>64</v>
      </c>
      <c r="T6" s="37"/>
      <c r="U6" s="38" t="s">
        <v>0</v>
      </c>
      <c r="V6" s="35" t="s">
        <v>56</v>
      </c>
      <c r="W6" s="36" t="s">
        <v>64</v>
      </c>
      <c r="X6" s="37"/>
      <c r="Y6" s="38" t="s">
        <v>0</v>
      </c>
      <c r="Z6" s="35" t="s">
        <v>56</v>
      </c>
      <c r="AA6" s="36" t="s">
        <v>64</v>
      </c>
      <c r="AB6" s="174"/>
      <c r="AC6" s="38" t="s">
        <v>0</v>
      </c>
      <c r="AD6" s="21"/>
    </row>
    <row r="7" spans="1:30" s="20" customFormat="1" ht="14.25" customHeight="1">
      <c r="A7" s="65" t="s">
        <v>1</v>
      </c>
      <c r="B7" s="67" t="s">
        <v>53</v>
      </c>
      <c r="C7" s="66" t="s">
        <v>55</v>
      </c>
      <c r="D7" s="188" t="s">
        <v>48</v>
      </c>
      <c r="E7" s="66" t="s">
        <v>45</v>
      </c>
      <c r="F7" s="52">
        <v>3.8</v>
      </c>
      <c r="G7" s="41">
        <v>8.7</v>
      </c>
      <c r="H7" s="42"/>
      <c r="I7" s="44">
        <f aca="true" t="shared" si="0" ref="I7:I35">F7+G7-H7</f>
        <v>12.5</v>
      </c>
      <c r="J7" s="48">
        <v>2.9</v>
      </c>
      <c r="K7" s="41">
        <v>8.85</v>
      </c>
      <c r="L7" s="42"/>
      <c r="M7" s="49">
        <f aca="true" t="shared" si="1" ref="M7:M36">J7+K7-L7</f>
        <v>11.75</v>
      </c>
      <c r="N7" s="52">
        <v>2.7</v>
      </c>
      <c r="O7" s="41">
        <v>9.4</v>
      </c>
      <c r="P7" s="139"/>
      <c r="Q7" s="44">
        <f aca="true" t="shared" si="2" ref="Q7:Q36">N7+O7-P7</f>
        <v>12.100000000000001</v>
      </c>
      <c r="R7" s="50">
        <v>2.8</v>
      </c>
      <c r="S7" s="41">
        <v>8.7</v>
      </c>
      <c r="T7" s="42"/>
      <c r="U7" s="49">
        <f aca="true" t="shared" si="3" ref="U7:U35">R7+S7-T7</f>
        <v>11.5</v>
      </c>
      <c r="V7" s="52">
        <v>4.1</v>
      </c>
      <c r="W7" s="41">
        <v>8.7</v>
      </c>
      <c r="X7" s="42"/>
      <c r="Y7" s="44">
        <f aca="true" t="shared" si="4" ref="Y7:Y36">V7+W7-X7</f>
        <v>12.799999999999999</v>
      </c>
      <c r="Z7" s="48">
        <v>2.3</v>
      </c>
      <c r="AA7" s="41">
        <v>9.7</v>
      </c>
      <c r="AB7" s="139"/>
      <c r="AC7" s="49">
        <f aca="true" t="shared" si="5" ref="AC7:AC36">Z7+AA7-AB7</f>
        <v>12</v>
      </c>
      <c r="AD7" s="46">
        <f aca="true" t="shared" si="6" ref="AD7:AD36">I7+M7+Q7+U7+Y7+AC7</f>
        <v>72.65</v>
      </c>
    </row>
    <row r="8" spans="1:30" s="20" customFormat="1" ht="14.25" customHeight="1">
      <c r="A8" s="65" t="s">
        <v>2</v>
      </c>
      <c r="B8" s="67" t="s">
        <v>128</v>
      </c>
      <c r="C8" s="66" t="s">
        <v>113</v>
      </c>
      <c r="D8" s="188" t="s">
        <v>19</v>
      </c>
      <c r="E8" s="66" t="s">
        <v>131</v>
      </c>
      <c r="F8" s="53">
        <v>3.4</v>
      </c>
      <c r="G8" s="24">
        <v>8.6</v>
      </c>
      <c r="H8" s="39"/>
      <c r="I8" s="45">
        <f t="shared" si="0"/>
        <v>12</v>
      </c>
      <c r="J8" s="50">
        <v>2.1</v>
      </c>
      <c r="K8" s="24">
        <v>7.7</v>
      </c>
      <c r="L8" s="39"/>
      <c r="M8" s="51">
        <f t="shared" si="1"/>
        <v>9.8</v>
      </c>
      <c r="N8" s="53">
        <v>2.2</v>
      </c>
      <c r="O8" s="24">
        <v>9.4</v>
      </c>
      <c r="P8" s="140"/>
      <c r="Q8" s="45">
        <f t="shared" si="2"/>
        <v>11.600000000000001</v>
      </c>
      <c r="R8" s="50">
        <v>2.8</v>
      </c>
      <c r="S8" s="24">
        <v>8.7</v>
      </c>
      <c r="T8" s="39"/>
      <c r="U8" s="51">
        <f t="shared" si="3"/>
        <v>11.5</v>
      </c>
      <c r="V8" s="53">
        <v>3</v>
      </c>
      <c r="W8" s="24">
        <v>9.1</v>
      </c>
      <c r="X8" s="39"/>
      <c r="Y8" s="45">
        <f t="shared" si="4"/>
        <v>12.1</v>
      </c>
      <c r="Z8" s="50">
        <v>2</v>
      </c>
      <c r="AA8" s="24">
        <v>9.05</v>
      </c>
      <c r="AB8" s="140"/>
      <c r="AC8" s="51">
        <f t="shared" si="5"/>
        <v>11.05</v>
      </c>
      <c r="AD8" s="47">
        <f t="shared" si="6"/>
        <v>68.05000000000001</v>
      </c>
    </row>
    <row r="9" spans="1:30" s="20" customFormat="1" ht="14.25" customHeight="1">
      <c r="A9" s="65" t="s">
        <v>3</v>
      </c>
      <c r="B9" s="67" t="s">
        <v>52</v>
      </c>
      <c r="C9" s="66" t="s">
        <v>20</v>
      </c>
      <c r="D9" s="188" t="s">
        <v>19</v>
      </c>
      <c r="E9" s="66" t="s">
        <v>45</v>
      </c>
      <c r="F9" s="53">
        <v>3.8</v>
      </c>
      <c r="G9" s="24">
        <v>8.8</v>
      </c>
      <c r="H9" s="39"/>
      <c r="I9" s="45">
        <f t="shared" si="0"/>
        <v>12.600000000000001</v>
      </c>
      <c r="J9" s="50">
        <v>2.9</v>
      </c>
      <c r="K9" s="24">
        <v>8.6</v>
      </c>
      <c r="L9" s="39"/>
      <c r="M9" s="51">
        <f t="shared" si="1"/>
        <v>11.5</v>
      </c>
      <c r="N9" s="53">
        <v>1.9</v>
      </c>
      <c r="O9" s="24">
        <v>9.2</v>
      </c>
      <c r="P9" s="140"/>
      <c r="Q9" s="45">
        <f t="shared" si="2"/>
        <v>11.1</v>
      </c>
      <c r="R9" s="50">
        <v>2</v>
      </c>
      <c r="S9" s="24">
        <v>9.1</v>
      </c>
      <c r="T9" s="39"/>
      <c r="U9" s="51">
        <f t="shared" si="3"/>
        <v>11.1</v>
      </c>
      <c r="V9" s="53">
        <v>2.9</v>
      </c>
      <c r="W9" s="24">
        <v>8.6</v>
      </c>
      <c r="X9" s="39"/>
      <c r="Y9" s="45">
        <f t="shared" si="4"/>
        <v>11.5</v>
      </c>
      <c r="Z9" s="50">
        <v>1.7</v>
      </c>
      <c r="AA9" s="24">
        <v>8.4</v>
      </c>
      <c r="AB9" s="140"/>
      <c r="AC9" s="51">
        <f t="shared" si="5"/>
        <v>10.1</v>
      </c>
      <c r="AD9" s="47">
        <f t="shared" si="6"/>
        <v>67.9</v>
      </c>
    </row>
    <row r="10" spans="1:34" s="20" customFormat="1" ht="14.25" customHeight="1">
      <c r="A10" s="65" t="s">
        <v>4</v>
      </c>
      <c r="B10" s="67" t="s">
        <v>243</v>
      </c>
      <c r="C10" s="66" t="s">
        <v>171</v>
      </c>
      <c r="D10" s="188" t="s">
        <v>19</v>
      </c>
      <c r="E10" s="66" t="s">
        <v>174</v>
      </c>
      <c r="F10" s="53">
        <v>3</v>
      </c>
      <c r="G10" s="24">
        <v>8.5</v>
      </c>
      <c r="H10" s="39"/>
      <c r="I10" s="45">
        <f t="shared" si="0"/>
        <v>11.5</v>
      </c>
      <c r="J10" s="50">
        <v>2.2</v>
      </c>
      <c r="K10" s="24">
        <v>8.45</v>
      </c>
      <c r="L10" s="39"/>
      <c r="M10" s="51">
        <f t="shared" si="1"/>
        <v>10.649999999999999</v>
      </c>
      <c r="N10" s="53">
        <v>2.2</v>
      </c>
      <c r="O10" s="24">
        <v>8</v>
      </c>
      <c r="P10" s="140"/>
      <c r="Q10" s="45">
        <f t="shared" si="2"/>
        <v>10.2</v>
      </c>
      <c r="R10" s="50">
        <v>2.8</v>
      </c>
      <c r="S10" s="24">
        <v>8.45</v>
      </c>
      <c r="T10" s="39"/>
      <c r="U10" s="51">
        <f t="shared" si="3"/>
        <v>11.25</v>
      </c>
      <c r="V10" s="53">
        <v>2.7</v>
      </c>
      <c r="W10" s="24">
        <v>8.5</v>
      </c>
      <c r="X10" s="39"/>
      <c r="Y10" s="45">
        <f t="shared" si="4"/>
        <v>11.2</v>
      </c>
      <c r="Z10" s="50">
        <v>2</v>
      </c>
      <c r="AA10" s="24">
        <v>8</v>
      </c>
      <c r="AB10" s="140"/>
      <c r="AC10" s="51">
        <f t="shared" si="5"/>
        <v>10</v>
      </c>
      <c r="AD10" s="47">
        <f t="shared" si="6"/>
        <v>64.8</v>
      </c>
      <c r="AG10" s="122"/>
      <c r="AH10" s="123"/>
    </row>
    <row r="11" spans="1:30" s="20" customFormat="1" ht="14.25" customHeight="1">
      <c r="A11" s="65" t="s">
        <v>5</v>
      </c>
      <c r="B11" s="67" t="s">
        <v>143</v>
      </c>
      <c r="C11" s="66" t="s">
        <v>133</v>
      </c>
      <c r="D11" s="188" t="s">
        <v>19</v>
      </c>
      <c r="E11" s="66" t="s">
        <v>131</v>
      </c>
      <c r="F11" s="53">
        <v>3.9</v>
      </c>
      <c r="G11" s="24">
        <v>8.3</v>
      </c>
      <c r="H11" s="39"/>
      <c r="I11" s="45">
        <f t="shared" si="0"/>
        <v>12.200000000000001</v>
      </c>
      <c r="J11" s="50">
        <v>1.5</v>
      </c>
      <c r="K11" s="24">
        <v>7.15</v>
      </c>
      <c r="L11" s="39"/>
      <c r="M11" s="51">
        <f t="shared" si="1"/>
        <v>8.65</v>
      </c>
      <c r="N11" s="53">
        <v>1.8</v>
      </c>
      <c r="O11" s="24">
        <v>9.1</v>
      </c>
      <c r="P11" s="140"/>
      <c r="Q11" s="45">
        <f t="shared" si="2"/>
        <v>10.9</v>
      </c>
      <c r="R11" s="50">
        <v>2</v>
      </c>
      <c r="S11" s="24">
        <v>8.9</v>
      </c>
      <c r="T11" s="39"/>
      <c r="U11" s="51">
        <f t="shared" si="3"/>
        <v>10.9</v>
      </c>
      <c r="V11" s="53">
        <v>2.7</v>
      </c>
      <c r="W11" s="24">
        <v>8.5</v>
      </c>
      <c r="X11" s="39"/>
      <c r="Y11" s="45">
        <f t="shared" si="4"/>
        <v>11.2</v>
      </c>
      <c r="Z11" s="50">
        <v>2</v>
      </c>
      <c r="AA11" s="24">
        <v>8.65</v>
      </c>
      <c r="AB11" s="140"/>
      <c r="AC11" s="51">
        <f t="shared" si="5"/>
        <v>10.65</v>
      </c>
      <c r="AD11" s="47">
        <f t="shared" si="6"/>
        <v>64.5</v>
      </c>
    </row>
    <row r="12" spans="1:30" s="20" customFormat="1" ht="14.25" customHeight="1">
      <c r="A12" s="65" t="s">
        <v>6</v>
      </c>
      <c r="B12" s="67" t="s">
        <v>169</v>
      </c>
      <c r="C12" s="66" t="s">
        <v>50</v>
      </c>
      <c r="D12" s="188" t="s">
        <v>19</v>
      </c>
      <c r="E12" s="66" t="s">
        <v>196</v>
      </c>
      <c r="F12" s="53">
        <v>3</v>
      </c>
      <c r="G12" s="24">
        <v>8.3</v>
      </c>
      <c r="H12" s="39"/>
      <c r="I12" s="45">
        <f t="shared" si="0"/>
        <v>11.3</v>
      </c>
      <c r="J12" s="50">
        <v>2.2</v>
      </c>
      <c r="K12" s="24">
        <v>8.15</v>
      </c>
      <c r="L12" s="39"/>
      <c r="M12" s="51">
        <f t="shared" si="1"/>
        <v>10.350000000000001</v>
      </c>
      <c r="N12" s="53">
        <v>1.9</v>
      </c>
      <c r="O12" s="24">
        <v>9.1</v>
      </c>
      <c r="P12" s="140"/>
      <c r="Q12" s="45">
        <f t="shared" si="2"/>
        <v>11</v>
      </c>
      <c r="R12" s="50">
        <v>2</v>
      </c>
      <c r="S12" s="24">
        <v>8.95</v>
      </c>
      <c r="T12" s="39"/>
      <c r="U12" s="51">
        <f t="shared" si="3"/>
        <v>10.95</v>
      </c>
      <c r="V12" s="53">
        <v>2.9</v>
      </c>
      <c r="W12" s="24">
        <v>8.7</v>
      </c>
      <c r="X12" s="39"/>
      <c r="Y12" s="45">
        <f t="shared" si="4"/>
        <v>11.6</v>
      </c>
      <c r="Z12" s="50">
        <v>1.1</v>
      </c>
      <c r="AA12" s="24">
        <v>8.1</v>
      </c>
      <c r="AB12" s="140"/>
      <c r="AC12" s="51">
        <f t="shared" si="5"/>
        <v>9.2</v>
      </c>
      <c r="AD12" s="47">
        <f t="shared" si="6"/>
        <v>64.4</v>
      </c>
    </row>
    <row r="13" spans="1:30" s="19" customFormat="1" ht="14.25" customHeight="1">
      <c r="A13" s="65" t="s">
        <v>7</v>
      </c>
      <c r="B13" s="67" t="s">
        <v>170</v>
      </c>
      <c r="C13" s="66" t="s">
        <v>42</v>
      </c>
      <c r="D13" s="188" t="s">
        <v>19</v>
      </c>
      <c r="E13" s="66" t="s">
        <v>174</v>
      </c>
      <c r="F13" s="53">
        <v>3.1</v>
      </c>
      <c r="G13" s="24">
        <v>8.5</v>
      </c>
      <c r="H13" s="39"/>
      <c r="I13" s="45">
        <f t="shared" si="0"/>
        <v>11.6</v>
      </c>
      <c r="J13" s="50">
        <v>2.1</v>
      </c>
      <c r="K13" s="24">
        <v>8.25</v>
      </c>
      <c r="L13" s="39"/>
      <c r="M13" s="51">
        <f t="shared" si="1"/>
        <v>10.35</v>
      </c>
      <c r="N13" s="53">
        <v>1.8</v>
      </c>
      <c r="O13" s="24">
        <v>9.1</v>
      </c>
      <c r="P13" s="140"/>
      <c r="Q13" s="45">
        <f t="shared" si="2"/>
        <v>10.9</v>
      </c>
      <c r="R13" s="50">
        <v>2</v>
      </c>
      <c r="S13" s="24">
        <v>8.8</v>
      </c>
      <c r="T13" s="39"/>
      <c r="U13" s="51">
        <f t="shared" si="3"/>
        <v>10.8</v>
      </c>
      <c r="V13" s="53">
        <v>2.9</v>
      </c>
      <c r="W13" s="24">
        <v>8.8</v>
      </c>
      <c r="X13" s="39"/>
      <c r="Y13" s="45">
        <f t="shared" si="4"/>
        <v>11.700000000000001</v>
      </c>
      <c r="Z13" s="50">
        <v>0.8</v>
      </c>
      <c r="AA13" s="24">
        <v>9</v>
      </c>
      <c r="AB13" s="140">
        <v>1.5</v>
      </c>
      <c r="AC13" s="51">
        <f t="shared" si="5"/>
        <v>8.3</v>
      </c>
      <c r="AD13" s="47">
        <f t="shared" si="6"/>
        <v>63.650000000000006</v>
      </c>
    </row>
    <row r="14" spans="1:34" s="19" customFormat="1" ht="14.25" customHeight="1">
      <c r="A14" s="65" t="s">
        <v>8</v>
      </c>
      <c r="B14" s="67" t="s">
        <v>134</v>
      </c>
      <c r="C14" s="66" t="s">
        <v>17</v>
      </c>
      <c r="D14" s="188" t="s">
        <v>48</v>
      </c>
      <c r="E14" s="66" t="s">
        <v>240</v>
      </c>
      <c r="F14" s="53">
        <v>3.2</v>
      </c>
      <c r="G14" s="24">
        <v>8.6</v>
      </c>
      <c r="H14" s="39"/>
      <c r="I14" s="45">
        <f t="shared" si="0"/>
        <v>11.8</v>
      </c>
      <c r="J14" s="50">
        <v>2.6</v>
      </c>
      <c r="K14" s="24">
        <v>6.85</v>
      </c>
      <c r="L14" s="39"/>
      <c r="M14" s="51">
        <f t="shared" si="1"/>
        <v>9.45</v>
      </c>
      <c r="N14" s="53">
        <v>1.8</v>
      </c>
      <c r="O14" s="24">
        <v>8.75</v>
      </c>
      <c r="P14" s="140"/>
      <c r="Q14" s="45">
        <f t="shared" si="2"/>
        <v>10.55</v>
      </c>
      <c r="R14" s="50">
        <v>2.8</v>
      </c>
      <c r="S14" s="24">
        <v>8.85</v>
      </c>
      <c r="T14" s="39"/>
      <c r="U14" s="51">
        <f t="shared" si="3"/>
        <v>11.649999999999999</v>
      </c>
      <c r="V14" s="53">
        <v>2.9</v>
      </c>
      <c r="W14" s="24">
        <v>8.5</v>
      </c>
      <c r="X14" s="39"/>
      <c r="Y14" s="45">
        <f t="shared" si="4"/>
        <v>11.4</v>
      </c>
      <c r="Z14" s="50">
        <v>1.5</v>
      </c>
      <c r="AA14" s="24">
        <v>8.2</v>
      </c>
      <c r="AB14" s="140">
        <v>1</v>
      </c>
      <c r="AC14" s="51">
        <f t="shared" si="5"/>
        <v>8.7</v>
      </c>
      <c r="AD14" s="47">
        <f t="shared" si="6"/>
        <v>63.55</v>
      </c>
      <c r="AH14" s="116"/>
    </row>
    <row r="15" spans="1:34" ht="14.25" customHeight="1">
      <c r="A15" s="65" t="s">
        <v>9</v>
      </c>
      <c r="B15" s="67" t="s">
        <v>129</v>
      </c>
      <c r="C15" s="66" t="s">
        <v>101</v>
      </c>
      <c r="D15" s="188" t="s">
        <v>19</v>
      </c>
      <c r="E15" s="66" t="s">
        <v>132</v>
      </c>
      <c r="F15" s="53">
        <v>3.6</v>
      </c>
      <c r="G15" s="24">
        <v>8.5</v>
      </c>
      <c r="H15" s="39"/>
      <c r="I15" s="45">
        <f t="shared" si="0"/>
        <v>12.1</v>
      </c>
      <c r="J15" s="50">
        <v>1.5</v>
      </c>
      <c r="K15" s="24">
        <v>8.7</v>
      </c>
      <c r="L15" s="39"/>
      <c r="M15" s="51">
        <f t="shared" si="1"/>
        <v>10.2</v>
      </c>
      <c r="N15" s="53">
        <v>2</v>
      </c>
      <c r="O15" s="24">
        <v>9.1</v>
      </c>
      <c r="P15" s="140"/>
      <c r="Q15" s="45">
        <f t="shared" si="2"/>
        <v>11.1</v>
      </c>
      <c r="R15" s="50">
        <v>2</v>
      </c>
      <c r="S15" s="24">
        <v>8.8</v>
      </c>
      <c r="T15" s="39"/>
      <c r="U15" s="51">
        <f t="shared" si="3"/>
        <v>10.8</v>
      </c>
      <c r="V15" s="53">
        <v>3</v>
      </c>
      <c r="W15" s="24">
        <v>7.6</v>
      </c>
      <c r="X15" s="39"/>
      <c r="Y15" s="45">
        <f t="shared" si="4"/>
        <v>10.6</v>
      </c>
      <c r="Z15" s="50">
        <v>1.5</v>
      </c>
      <c r="AA15" s="24">
        <v>6.9</v>
      </c>
      <c r="AB15" s="140"/>
      <c r="AC15" s="51">
        <f t="shared" si="5"/>
        <v>8.4</v>
      </c>
      <c r="AD15" s="47">
        <f t="shared" si="6"/>
        <v>63.2</v>
      </c>
      <c r="AH15" s="86"/>
    </row>
    <row r="16" spans="1:34" ht="14.25" customHeight="1">
      <c r="A16" s="65" t="s">
        <v>10</v>
      </c>
      <c r="B16" s="67" t="s">
        <v>44</v>
      </c>
      <c r="C16" s="66" t="s">
        <v>50</v>
      </c>
      <c r="D16" s="188" t="s">
        <v>19</v>
      </c>
      <c r="E16" s="66" t="s">
        <v>43</v>
      </c>
      <c r="F16" s="53">
        <v>3.3</v>
      </c>
      <c r="G16" s="24">
        <v>8.2</v>
      </c>
      <c r="H16" s="39"/>
      <c r="I16" s="45">
        <f t="shared" si="0"/>
        <v>11.5</v>
      </c>
      <c r="J16" s="50">
        <v>1.5</v>
      </c>
      <c r="K16" s="24">
        <v>8.75</v>
      </c>
      <c r="L16" s="39"/>
      <c r="M16" s="51">
        <f t="shared" si="1"/>
        <v>10.25</v>
      </c>
      <c r="N16" s="53">
        <v>2.1</v>
      </c>
      <c r="O16" s="24">
        <v>9.4</v>
      </c>
      <c r="P16" s="140"/>
      <c r="Q16" s="45">
        <f t="shared" si="2"/>
        <v>11.5</v>
      </c>
      <c r="R16" s="50">
        <v>2</v>
      </c>
      <c r="S16" s="24">
        <v>8.75</v>
      </c>
      <c r="T16" s="39"/>
      <c r="U16" s="51">
        <f t="shared" si="3"/>
        <v>10.75</v>
      </c>
      <c r="V16" s="53">
        <v>2.9</v>
      </c>
      <c r="W16" s="24">
        <v>7.7</v>
      </c>
      <c r="X16" s="39"/>
      <c r="Y16" s="45">
        <f t="shared" si="4"/>
        <v>10.6</v>
      </c>
      <c r="Z16" s="50">
        <v>0.8</v>
      </c>
      <c r="AA16" s="24">
        <v>8.7</v>
      </c>
      <c r="AB16" s="140">
        <v>1.5</v>
      </c>
      <c r="AC16" s="51">
        <f t="shared" si="5"/>
        <v>8</v>
      </c>
      <c r="AD16" s="47">
        <f t="shared" si="6"/>
        <v>62.6</v>
      </c>
      <c r="AH16" s="86"/>
    </row>
    <row r="17" spans="1:34" ht="14.25" customHeight="1">
      <c r="A17" s="65" t="s">
        <v>10</v>
      </c>
      <c r="B17" s="67" t="s">
        <v>127</v>
      </c>
      <c r="C17" s="66" t="s">
        <v>126</v>
      </c>
      <c r="D17" s="188" t="s">
        <v>48</v>
      </c>
      <c r="E17" s="66" t="s">
        <v>132</v>
      </c>
      <c r="F17" s="53">
        <v>3.2</v>
      </c>
      <c r="G17" s="24">
        <v>8.3</v>
      </c>
      <c r="H17" s="39"/>
      <c r="I17" s="45">
        <f t="shared" si="0"/>
        <v>11.5</v>
      </c>
      <c r="J17" s="50">
        <v>1.5</v>
      </c>
      <c r="K17" s="24">
        <v>8.35</v>
      </c>
      <c r="L17" s="39"/>
      <c r="M17" s="51">
        <f t="shared" si="1"/>
        <v>9.85</v>
      </c>
      <c r="N17" s="53">
        <v>1.8</v>
      </c>
      <c r="O17" s="24">
        <v>8.6</v>
      </c>
      <c r="P17" s="140"/>
      <c r="Q17" s="45">
        <f t="shared" si="2"/>
        <v>10.4</v>
      </c>
      <c r="R17" s="50">
        <v>2</v>
      </c>
      <c r="S17" s="24">
        <v>8.85</v>
      </c>
      <c r="T17" s="39"/>
      <c r="U17" s="51">
        <f t="shared" si="3"/>
        <v>10.85</v>
      </c>
      <c r="V17" s="53">
        <v>2.8</v>
      </c>
      <c r="W17" s="24">
        <v>8.8</v>
      </c>
      <c r="X17" s="39"/>
      <c r="Y17" s="45">
        <f t="shared" si="4"/>
        <v>11.600000000000001</v>
      </c>
      <c r="Z17" s="50">
        <v>0.2</v>
      </c>
      <c r="AA17" s="24">
        <v>8.2</v>
      </c>
      <c r="AB17" s="140"/>
      <c r="AC17" s="51">
        <f t="shared" si="5"/>
        <v>8.399999999999999</v>
      </c>
      <c r="AD17" s="47">
        <f t="shared" si="6"/>
        <v>62.6</v>
      </c>
      <c r="AH17" s="86"/>
    </row>
    <row r="18" spans="1:34" ht="14.25" customHeight="1">
      <c r="A18" s="65" t="s">
        <v>12</v>
      </c>
      <c r="B18" s="67" t="s">
        <v>61</v>
      </c>
      <c r="C18" s="66" t="s">
        <v>20</v>
      </c>
      <c r="D18" s="188" t="s">
        <v>48</v>
      </c>
      <c r="E18" s="66" t="s">
        <v>240</v>
      </c>
      <c r="F18" s="53">
        <v>3.2</v>
      </c>
      <c r="G18" s="24">
        <v>8.7</v>
      </c>
      <c r="H18" s="39"/>
      <c r="I18" s="45">
        <f t="shared" si="0"/>
        <v>11.899999999999999</v>
      </c>
      <c r="J18" s="50">
        <v>1.6</v>
      </c>
      <c r="K18" s="24">
        <v>7.35</v>
      </c>
      <c r="L18" s="39"/>
      <c r="M18" s="51">
        <f t="shared" si="1"/>
        <v>8.95</v>
      </c>
      <c r="N18" s="53">
        <v>1.7</v>
      </c>
      <c r="O18" s="24">
        <v>8.9</v>
      </c>
      <c r="P18" s="140"/>
      <c r="Q18" s="45">
        <f t="shared" si="2"/>
        <v>10.6</v>
      </c>
      <c r="R18" s="50">
        <v>2.4</v>
      </c>
      <c r="S18" s="24">
        <v>8.75</v>
      </c>
      <c r="T18" s="39"/>
      <c r="U18" s="51">
        <f t="shared" si="3"/>
        <v>11.15</v>
      </c>
      <c r="V18" s="53">
        <v>2.7</v>
      </c>
      <c r="W18" s="24">
        <v>7.9</v>
      </c>
      <c r="X18" s="39"/>
      <c r="Y18" s="45">
        <f t="shared" si="4"/>
        <v>10.600000000000001</v>
      </c>
      <c r="Z18" s="50">
        <v>1</v>
      </c>
      <c r="AA18" s="24">
        <v>7.5</v>
      </c>
      <c r="AB18" s="140">
        <v>0.5</v>
      </c>
      <c r="AC18" s="51">
        <f t="shared" si="5"/>
        <v>8</v>
      </c>
      <c r="AD18" s="47">
        <f t="shared" si="6"/>
        <v>61.199999999999996</v>
      </c>
      <c r="AH18" s="86"/>
    </row>
    <row r="19" spans="1:34" ht="14.25" customHeight="1">
      <c r="A19" s="65" t="s">
        <v>13</v>
      </c>
      <c r="B19" s="67" t="s">
        <v>167</v>
      </c>
      <c r="C19" s="66" t="s">
        <v>168</v>
      </c>
      <c r="D19" s="188" t="s">
        <v>48</v>
      </c>
      <c r="E19" s="66" t="s">
        <v>196</v>
      </c>
      <c r="F19" s="53">
        <v>3</v>
      </c>
      <c r="G19" s="24">
        <v>8.8</v>
      </c>
      <c r="H19" s="39"/>
      <c r="I19" s="45">
        <f t="shared" si="0"/>
        <v>11.8</v>
      </c>
      <c r="J19" s="50">
        <v>1.5</v>
      </c>
      <c r="K19" s="24">
        <v>8.05</v>
      </c>
      <c r="L19" s="39"/>
      <c r="M19" s="51">
        <f t="shared" si="1"/>
        <v>9.55</v>
      </c>
      <c r="N19" s="53">
        <v>1.6</v>
      </c>
      <c r="O19" s="24">
        <v>9.2</v>
      </c>
      <c r="P19" s="140"/>
      <c r="Q19" s="45">
        <f t="shared" si="2"/>
        <v>10.799999999999999</v>
      </c>
      <c r="R19" s="50">
        <v>2</v>
      </c>
      <c r="S19" s="24">
        <v>9.05</v>
      </c>
      <c r="T19" s="39"/>
      <c r="U19" s="51">
        <f t="shared" si="3"/>
        <v>11.05</v>
      </c>
      <c r="V19" s="53">
        <v>2.4</v>
      </c>
      <c r="W19" s="24">
        <v>7.8</v>
      </c>
      <c r="X19" s="39"/>
      <c r="Y19" s="45">
        <f t="shared" si="4"/>
        <v>10.2</v>
      </c>
      <c r="Z19" s="50">
        <v>0.2</v>
      </c>
      <c r="AA19" s="24">
        <v>8.8</v>
      </c>
      <c r="AB19" s="140">
        <v>2</v>
      </c>
      <c r="AC19" s="51">
        <f t="shared" si="5"/>
        <v>7</v>
      </c>
      <c r="AD19" s="47">
        <f t="shared" si="6"/>
        <v>60.400000000000006</v>
      </c>
      <c r="AH19" s="86"/>
    </row>
    <row r="20" spans="1:34" ht="14.25" customHeight="1">
      <c r="A20" s="65" t="s">
        <v>24</v>
      </c>
      <c r="B20" s="67" t="s">
        <v>244</v>
      </c>
      <c r="C20" s="66" t="s">
        <v>245</v>
      </c>
      <c r="D20" s="188" t="s">
        <v>19</v>
      </c>
      <c r="E20" s="66" t="s">
        <v>43</v>
      </c>
      <c r="F20" s="53">
        <v>3</v>
      </c>
      <c r="G20" s="24">
        <v>8.7</v>
      </c>
      <c r="H20" s="39"/>
      <c r="I20" s="45">
        <f t="shared" si="0"/>
        <v>11.7</v>
      </c>
      <c r="J20" s="50">
        <v>1.3</v>
      </c>
      <c r="K20" s="24">
        <v>7.35</v>
      </c>
      <c r="L20" s="39"/>
      <c r="M20" s="51">
        <f t="shared" si="1"/>
        <v>8.65</v>
      </c>
      <c r="N20" s="53">
        <v>1.5</v>
      </c>
      <c r="O20" s="24">
        <v>8.6</v>
      </c>
      <c r="P20" s="140"/>
      <c r="Q20" s="45">
        <f t="shared" si="2"/>
        <v>10.1</v>
      </c>
      <c r="R20" s="50">
        <v>2</v>
      </c>
      <c r="S20" s="24">
        <v>9</v>
      </c>
      <c r="T20" s="39"/>
      <c r="U20" s="51">
        <f t="shared" si="3"/>
        <v>11</v>
      </c>
      <c r="V20" s="53">
        <v>2.4</v>
      </c>
      <c r="W20" s="24">
        <v>8.2</v>
      </c>
      <c r="X20" s="39"/>
      <c r="Y20" s="45">
        <f t="shared" si="4"/>
        <v>10.6</v>
      </c>
      <c r="Z20" s="50">
        <v>0.2</v>
      </c>
      <c r="AA20" s="24">
        <v>8.6</v>
      </c>
      <c r="AB20" s="140">
        <v>2</v>
      </c>
      <c r="AC20" s="51">
        <f t="shared" si="5"/>
        <v>6.799999999999999</v>
      </c>
      <c r="AD20" s="47">
        <f t="shared" si="6"/>
        <v>58.85</v>
      </c>
      <c r="AH20" s="86"/>
    </row>
    <row r="21" spans="1:34" ht="14.25" customHeight="1">
      <c r="A21" s="65" t="s">
        <v>25</v>
      </c>
      <c r="B21" s="67" t="s">
        <v>164</v>
      </c>
      <c r="C21" s="66" t="s">
        <v>101</v>
      </c>
      <c r="D21" s="188" t="s">
        <v>48</v>
      </c>
      <c r="E21" s="66" t="s">
        <v>196</v>
      </c>
      <c r="F21" s="53">
        <v>2.8</v>
      </c>
      <c r="G21" s="24">
        <v>8</v>
      </c>
      <c r="H21" s="39"/>
      <c r="I21" s="45">
        <f t="shared" si="0"/>
        <v>10.8</v>
      </c>
      <c r="J21" s="50">
        <v>1.6</v>
      </c>
      <c r="K21" s="24">
        <v>6.7</v>
      </c>
      <c r="L21" s="39"/>
      <c r="M21" s="51">
        <f t="shared" si="1"/>
        <v>8.3</v>
      </c>
      <c r="N21" s="53">
        <v>1.2</v>
      </c>
      <c r="O21" s="24">
        <v>9.2</v>
      </c>
      <c r="P21" s="140"/>
      <c r="Q21" s="45">
        <f t="shared" si="2"/>
        <v>10.399999999999999</v>
      </c>
      <c r="R21" s="50">
        <v>2</v>
      </c>
      <c r="S21" s="24">
        <v>9.05</v>
      </c>
      <c r="T21" s="39"/>
      <c r="U21" s="51">
        <f t="shared" si="3"/>
        <v>11.05</v>
      </c>
      <c r="V21" s="53">
        <v>2.6</v>
      </c>
      <c r="W21" s="24">
        <v>8</v>
      </c>
      <c r="X21" s="39"/>
      <c r="Y21" s="45">
        <f t="shared" si="4"/>
        <v>10.6</v>
      </c>
      <c r="Z21" s="50">
        <v>0.2</v>
      </c>
      <c r="AA21" s="24">
        <v>9.1</v>
      </c>
      <c r="AB21" s="140">
        <v>2</v>
      </c>
      <c r="AC21" s="51">
        <f t="shared" si="5"/>
        <v>7.299999999999999</v>
      </c>
      <c r="AD21" s="47">
        <f t="shared" si="6"/>
        <v>58.449999999999996</v>
      </c>
      <c r="AH21" s="86"/>
    </row>
    <row r="22" spans="1:34" ht="14.25" customHeight="1">
      <c r="A22" s="65" t="s">
        <v>26</v>
      </c>
      <c r="B22" s="67" t="s">
        <v>70</v>
      </c>
      <c r="C22" s="66" t="s">
        <v>66</v>
      </c>
      <c r="D22" s="188" t="s">
        <v>19</v>
      </c>
      <c r="E22" s="203" t="s">
        <v>45</v>
      </c>
      <c r="F22" s="53">
        <v>3.3</v>
      </c>
      <c r="G22" s="24">
        <v>8.6</v>
      </c>
      <c r="H22" s="39"/>
      <c r="I22" s="45">
        <f t="shared" si="0"/>
        <v>11.899999999999999</v>
      </c>
      <c r="J22" s="50">
        <v>1.5</v>
      </c>
      <c r="K22" s="24">
        <v>7.2</v>
      </c>
      <c r="L22" s="39"/>
      <c r="M22" s="51">
        <f t="shared" si="1"/>
        <v>8.7</v>
      </c>
      <c r="N22" s="53">
        <v>1.3</v>
      </c>
      <c r="O22" s="24">
        <v>8.6</v>
      </c>
      <c r="P22" s="140"/>
      <c r="Q22" s="45">
        <f t="shared" si="2"/>
        <v>9.9</v>
      </c>
      <c r="R22" s="50">
        <v>2</v>
      </c>
      <c r="S22" s="24">
        <v>9.05</v>
      </c>
      <c r="T22" s="39"/>
      <c r="U22" s="51">
        <f t="shared" si="3"/>
        <v>11.05</v>
      </c>
      <c r="V22" s="53">
        <v>2.5</v>
      </c>
      <c r="W22" s="24">
        <v>8.1</v>
      </c>
      <c r="X22" s="39"/>
      <c r="Y22" s="45">
        <f t="shared" si="4"/>
        <v>10.6</v>
      </c>
      <c r="Z22" s="50">
        <v>0</v>
      </c>
      <c r="AA22" s="24">
        <v>8.7</v>
      </c>
      <c r="AB22" s="140">
        <v>2.5</v>
      </c>
      <c r="AC22" s="51">
        <f t="shared" si="5"/>
        <v>6.199999999999999</v>
      </c>
      <c r="AD22" s="47">
        <f t="shared" si="6"/>
        <v>58.349999999999994</v>
      </c>
      <c r="AH22" s="86"/>
    </row>
    <row r="23" spans="1:34" ht="14.25" customHeight="1">
      <c r="A23" s="65" t="s">
        <v>27</v>
      </c>
      <c r="B23" s="67" t="s">
        <v>159</v>
      </c>
      <c r="C23" s="66" t="s">
        <v>160</v>
      </c>
      <c r="D23" s="188" t="s">
        <v>48</v>
      </c>
      <c r="E23" s="66" t="s">
        <v>158</v>
      </c>
      <c r="F23" s="53">
        <v>2.2</v>
      </c>
      <c r="G23" s="24">
        <v>8.6</v>
      </c>
      <c r="H23" s="39"/>
      <c r="I23" s="45">
        <f t="shared" si="0"/>
        <v>10.8</v>
      </c>
      <c r="J23" s="50">
        <v>1.4</v>
      </c>
      <c r="K23" s="24">
        <v>5.75</v>
      </c>
      <c r="L23" s="39"/>
      <c r="M23" s="51">
        <f t="shared" si="1"/>
        <v>7.15</v>
      </c>
      <c r="N23" s="53">
        <v>1.6</v>
      </c>
      <c r="O23" s="24">
        <v>8.9</v>
      </c>
      <c r="P23" s="140"/>
      <c r="Q23" s="45">
        <f t="shared" si="2"/>
        <v>10.5</v>
      </c>
      <c r="R23" s="50">
        <v>2</v>
      </c>
      <c r="S23" s="24">
        <v>8.75</v>
      </c>
      <c r="T23" s="39"/>
      <c r="U23" s="51">
        <f t="shared" si="3"/>
        <v>10.75</v>
      </c>
      <c r="V23" s="53">
        <v>2.6</v>
      </c>
      <c r="W23" s="24">
        <v>7.4</v>
      </c>
      <c r="X23" s="39"/>
      <c r="Y23" s="45">
        <f t="shared" si="4"/>
        <v>10</v>
      </c>
      <c r="Z23" s="50">
        <v>0.4</v>
      </c>
      <c r="AA23" s="24">
        <v>7.3</v>
      </c>
      <c r="AB23" s="140"/>
      <c r="AC23" s="51">
        <f t="shared" si="5"/>
        <v>7.7</v>
      </c>
      <c r="AD23" s="47">
        <f t="shared" si="6"/>
        <v>56.900000000000006</v>
      </c>
      <c r="AH23" s="86"/>
    </row>
    <row r="24" spans="1:34" ht="14.25" customHeight="1">
      <c r="A24" s="65" t="s">
        <v>191</v>
      </c>
      <c r="B24" s="67" t="s">
        <v>144</v>
      </c>
      <c r="C24" s="66" t="s">
        <v>126</v>
      </c>
      <c r="D24" s="188" t="s">
        <v>99</v>
      </c>
      <c r="E24" s="66" t="s">
        <v>142</v>
      </c>
      <c r="F24" s="53">
        <v>2.2</v>
      </c>
      <c r="G24" s="24">
        <v>7.7</v>
      </c>
      <c r="H24" s="39"/>
      <c r="I24" s="45">
        <f t="shared" si="0"/>
        <v>9.9</v>
      </c>
      <c r="J24" s="50">
        <v>1.5</v>
      </c>
      <c r="K24" s="24">
        <v>8</v>
      </c>
      <c r="L24" s="39"/>
      <c r="M24" s="51">
        <f t="shared" si="1"/>
        <v>9.5</v>
      </c>
      <c r="N24" s="53">
        <v>1.5</v>
      </c>
      <c r="O24" s="24">
        <v>9.05</v>
      </c>
      <c r="P24" s="140"/>
      <c r="Q24" s="45">
        <f t="shared" si="2"/>
        <v>10.55</v>
      </c>
      <c r="R24" s="50">
        <v>2</v>
      </c>
      <c r="S24" s="24">
        <v>8.75</v>
      </c>
      <c r="T24" s="39"/>
      <c r="U24" s="51">
        <f t="shared" si="3"/>
        <v>10.75</v>
      </c>
      <c r="V24" s="53">
        <v>1.4</v>
      </c>
      <c r="W24" s="24">
        <v>8.5</v>
      </c>
      <c r="X24" s="39"/>
      <c r="Y24" s="45">
        <f t="shared" si="4"/>
        <v>9.9</v>
      </c>
      <c r="Z24" s="50">
        <v>0.2</v>
      </c>
      <c r="AA24" s="24">
        <v>7.8</v>
      </c>
      <c r="AB24" s="140">
        <v>2</v>
      </c>
      <c r="AC24" s="51">
        <f t="shared" si="5"/>
        <v>6</v>
      </c>
      <c r="AD24" s="47">
        <f t="shared" si="6"/>
        <v>56.6</v>
      </c>
      <c r="AH24" s="86"/>
    </row>
    <row r="25" spans="1:34" ht="14.25" customHeight="1">
      <c r="A25" s="65" t="s">
        <v>192</v>
      </c>
      <c r="B25" s="67" t="s">
        <v>68</v>
      </c>
      <c r="C25" s="66" t="s">
        <v>69</v>
      </c>
      <c r="D25" s="188" t="s">
        <v>19</v>
      </c>
      <c r="E25" s="66" t="s">
        <v>239</v>
      </c>
      <c r="F25" s="53">
        <v>2.9</v>
      </c>
      <c r="G25" s="24">
        <v>8.3</v>
      </c>
      <c r="H25" s="39"/>
      <c r="I25" s="45">
        <f t="shared" si="0"/>
        <v>11.200000000000001</v>
      </c>
      <c r="J25" s="50">
        <v>1.6</v>
      </c>
      <c r="K25" s="24">
        <v>7.2</v>
      </c>
      <c r="L25" s="39"/>
      <c r="M25" s="51">
        <f t="shared" si="1"/>
        <v>8.8</v>
      </c>
      <c r="N25" s="53">
        <v>2</v>
      </c>
      <c r="O25" s="24">
        <v>8.3</v>
      </c>
      <c r="P25" s="140"/>
      <c r="Q25" s="45">
        <f t="shared" si="2"/>
        <v>10.3</v>
      </c>
      <c r="R25" s="50">
        <v>2</v>
      </c>
      <c r="S25" s="24">
        <v>8.9</v>
      </c>
      <c r="T25" s="39"/>
      <c r="U25" s="51">
        <f t="shared" si="3"/>
        <v>10.9</v>
      </c>
      <c r="V25" s="53">
        <v>2.4</v>
      </c>
      <c r="W25" s="24">
        <v>7.5</v>
      </c>
      <c r="X25" s="39"/>
      <c r="Y25" s="45">
        <f t="shared" si="4"/>
        <v>9.9</v>
      </c>
      <c r="Z25" s="50">
        <v>0.8</v>
      </c>
      <c r="AA25" s="24">
        <v>6.1</v>
      </c>
      <c r="AB25" s="140">
        <v>1.5</v>
      </c>
      <c r="AC25" s="51">
        <f t="shared" si="5"/>
        <v>5.3999999999999995</v>
      </c>
      <c r="AD25" s="47">
        <f t="shared" si="6"/>
        <v>56.5</v>
      </c>
      <c r="AH25" s="86"/>
    </row>
    <row r="26" spans="1:34" ht="14.25" customHeight="1">
      <c r="A26" s="65" t="s">
        <v>192</v>
      </c>
      <c r="B26" s="126" t="s">
        <v>41</v>
      </c>
      <c r="C26" s="189" t="s">
        <v>39</v>
      </c>
      <c r="D26" s="188" t="s">
        <v>19</v>
      </c>
      <c r="E26" s="66" t="s">
        <v>239</v>
      </c>
      <c r="F26" s="53">
        <v>3.3</v>
      </c>
      <c r="G26" s="24">
        <v>8.7</v>
      </c>
      <c r="H26" s="39"/>
      <c r="I26" s="45">
        <f t="shared" si="0"/>
        <v>12</v>
      </c>
      <c r="J26" s="50">
        <v>0.7</v>
      </c>
      <c r="K26" s="24">
        <v>6.85</v>
      </c>
      <c r="L26" s="39"/>
      <c r="M26" s="51">
        <f t="shared" si="1"/>
        <v>7.55</v>
      </c>
      <c r="N26" s="53">
        <v>0.3</v>
      </c>
      <c r="O26" s="24">
        <v>8.7</v>
      </c>
      <c r="P26" s="140"/>
      <c r="Q26" s="45">
        <f t="shared" si="2"/>
        <v>9</v>
      </c>
      <c r="R26" s="50">
        <v>2.8</v>
      </c>
      <c r="S26" s="24">
        <v>8.75</v>
      </c>
      <c r="T26" s="39"/>
      <c r="U26" s="51">
        <f t="shared" si="3"/>
        <v>11.55</v>
      </c>
      <c r="V26" s="53">
        <v>2.1</v>
      </c>
      <c r="W26" s="24">
        <v>8.1</v>
      </c>
      <c r="X26" s="39"/>
      <c r="Y26" s="45">
        <f t="shared" si="4"/>
        <v>10.2</v>
      </c>
      <c r="Z26" s="50">
        <v>0.2</v>
      </c>
      <c r="AA26" s="24">
        <v>8</v>
      </c>
      <c r="AB26" s="140">
        <v>2</v>
      </c>
      <c r="AC26" s="51">
        <f t="shared" si="5"/>
        <v>6.199999999999999</v>
      </c>
      <c r="AD26" s="47">
        <f t="shared" si="6"/>
        <v>56.5</v>
      </c>
      <c r="AH26" s="86"/>
    </row>
    <row r="27" spans="1:34" ht="14.25" customHeight="1">
      <c r="A27" s="65" t="s">
        <v>29</v>
      </c>
      <c r="B27" s="67" t="s">
        <v>115</v>
      </c>
      <c r="C27" s="66" t="s">
        <v>96</v>
      </c>
      <c r="D27" s="188" t="s">
        <v>48</v>
      </c>
      <c r="E27" s="66" t="s">
        <v>43</v>
      </c>
      <c r="F27" s="53">
        <v>2.7</v>
      </c>
      <c r="G27" s="24">
        <v>8</v>
      </c>
      <c r="H27" s="39"/>
      <c r="I27" s="45">
        <f t="shared" si="0"/>
        <v>10.7</v>
      </c>
      <c r="J27" s="50">
        <v>1.4</v>
      </c>
      <c r="K27" s="24">
        <v>6.8</v>
      </c>
      <c r="L27" s="39"/>
      <c r="M27" s="51">
        <f t="shared" si="1"/>
        <v>8.2</v>
      </c>
      <c r="N27" s="53">
        <v>1.6</v>
      </c>
      <c r="O27" s="24">
        <v>8.6</v>
      </c>
      <c r="P27" s="140"/>
      <c r="Q27" s="45">
        <f t="shared" si="2"/>
        <v>10.2</v>
      </c>
      <c r="R27" s="50">
        <v>2</v>
      </c>
      <c r="S27" s="24">
        <v>8.5</v>
      </c>
      <c r="T27" s="39"/>
      <c r="U27" s="51">
        <f t="shared" si="3"/>
        <v>10.5</v>
      </c>
      <c r="V27" s="53">
        <v>2.7</v>
      </c>
      <c r="W27" s="24">
        <v>8</v>
      </c>
      <c r="X27" s="39"/>
      <c r="Y27" s="45">
        <f t="shared" si="4"/>
        <v>10.7</v>
      </c>
      <c r="Z27" s="50">
        <v>0.2</v>
      </c>
      <c r="AA27" s="24">
        <v>7.9</v>
      </c>
      <c r="AB27" s="140">
        <v>2</v>
      </c>
      <c r="AC27" s="51">
        <f t="shared" si="5"/>
        <v>6.1</v>
      </c>
      <c r="AD27" s="47">
        <f t="shared" si="6"/>
        <v>56.4</v>
      </c>
      <c r="AH27" s="86"/>
    </row>
    <row r="28" spans="1:34" ht="14.25" customHeight="1">
      <c r="A28" s="65" t="s">
        <v>30</v>
      </c>
      <c r="B28" s="67" t="s">
        <v>141</v>
      </c>
      <c r="C28" s="66" t="s">
        <v>42</v>
      </c>
      <c r="D28" s="188" t="s">
        <v>19</v>
      </c>
      <c r="E28" s="66" t="s">
        <v>135</v>
      </c>
      <c r="F28" s="53">
        <v>2.9</v>
      </c>
      <c r="G28" s="24">
        <v>8.6</v>
      </c>
      <c r="H28" s="39"/>
      <c r="I28" s="45">
        <f t="shared" si="0"/>
        <v>11.5</v>
      </c>
      <c r="J28" s="50">
        <v>1.3</v>
      </c>
      <c r="K28" s="24">
        <v>6.9</v>
      </c>
      <c r="L28" s="39"/>
      <c r="M28" s="51">
        <f t="shared" si="1"/>
        <v>8.200000000000001</v>
      </c>
      <c r="N28" s="53">
        <v>1.6</v>
      </c>
      <c r="O28" s="24">
        <v>8.4</v>
      </c>
      <c r="P28" s="140"/>
      <c r="Q28" s="45">
        <f t="shared" si="2"/>
        <v>10</v>
      </c>
      <c r="R28" s="50">
        <v>2</v>
      </c>
      <c r="S28" s="24">
        <v>9</v>
      </c>
      <c r="T28" s="39"/>
      <c r="U28" s="51">
        <f t="shared" si="3"/>
        <v>11</v>
      </c>
      <c r="V28" s="53">
        <v>2.5</v>
      </c>
      <c r="W28" s="24">
        <v>7.5</v>
      </c>
      <c r="X28" s="39"/>
      <c r="Y28" s="45">
        <f t="shared" si="4"/>
        <v>10</v>
      </c>
      <c r="Z28" s="50">
        <v>0.2</v>
      </c>
      <c r="AA28" s="24">
        <v>7</v>
      </c>
      <c r="AB28" s="140">
        <v>2</v>
      </c>
      <c r="AC28" s="51">
        <f t="shared" si="5"/>
        <v>5.2</v>
      </c>
      <c r="AD28" s="47">
        <f t="shared" si="6"/>
        <v>55.900000000000006</v>
      </c>
      <c r="AH28" s="86"/>
    </row>
    <row r="29" spans="1:34" ht="14.25" customHeight="1">
      <c r="A29" s="65" t="s">
        <v>31</v>
      </c>
      <c r="B29" s="67" t="s">
        <v>161</v>
      </c>
      <c r="C29" s="66" t="s">
        <v>88</v>
      </c>
      <c r="D29" s="188" t="s">
        <v>48</v>
      </c>
      <c r="E29" s="66" t="s">
        <v>158</v>
      </c>
      <c r="F29" s="53">
        <v>1.8</v>
      </c>
      <c r="G29" s="24">
        <v>7.7</v>
      </c>
      <c r="H29" s="39"/>
      <c r="I29" s="45">
        <f t="shared" si="0"/>
        <v>9.5</v>
      </c>
      <c r="J29" s="50">
        <v>1.3</v>
      </c>
      <c r="K29" s="24">
        <v>6.7</v>
      </c>
      <c r="L29" s="39"/>
      <c r="M29" s="51">
        <f t="shared" si="1"/>
        <v>8</v>
      </c>
      <c r="N29" s="53">
        <v>1.6</v>
      </c>
      <c r="O29" s="24">
        <v>8.6</v>
      </c>
      <c r="P29" s="140"/>
      <c r="Q29" s="45">
        <f t="shared" si="2"/>
        <v>10.2</v>
      </c>
      <c r="R29" s="50">
        <v>2</v>
      </c>
      <c r="S29" s="24">
        <v>8.55</v>
      </c>
      <c r="T29" s="39"/>
      <c r="U29" s="51">
        <f t="shared" si="3"/>
        <v>10.55</v>
      </c>
      <c r="V29" s="53">
        <v>1.3</v>
      </c>
      <c r="W29" s="24">
        <v>6.5</v>
      </c>
      <c r="X29" s="39"/>
      <c r="Y29" s="45">
        <f t="shared" si="4"/>
        <v>7.8</v>
      </c>
      <c r="Z29" s="50">
        <v>0.8</v>
      </c>
      <c r="AA29" s="24">
        <v>8</v>
      </c>
      <c r="AB29" s="140">
        <v>1.5</v>
      </c>
      <c r="AC29" s="51">
        <f t="shared" si="5"/>
        <v>7.300000000000001</v>
      </c>
      <c r="AD29" s="47">
        <f t="shared" si="6"/>
        <v>53.349999999999994</v>
      </c>
      <c r="AH29" s="86"/>
    </row>
    <row r="30" spans="1:34" ht="14.25" customHeight="1">
      <c r="A30" s="65" t="s">
        <v>32</v>
      </c>
      <c r="B30" s="67" t="s">
        <v>140</v>
      </c>
      <c r="C30" s="66" t="s">
        <v>98</v>
      </c>
      <c r="D30" s="188" t="s">
        <v>48</v>
      </c>
      <c r="E30" s="66" t="s">
        <v>135</v>
      </c>
      <c r="F30" s="53">
        <v>3</v>
      </c>
      <c r="G30" s="24">
        <v>8.5</v>
      </c>
      <c r="H30" s="39"/>
      <c r="I30" s="45">
        <f t="shared" si="0"/>
        <v>11.5</v>
      </c>
      <c r="J30" s="50">
        <v>1.3</v>
      </c>
      <c r="K30" s="24">
        <v>7</v>
      </c>
      <c r="L30" s="39"/>
      <c r="M30" s="51">
        <f t="shared" si="1"/>
        <v>8.3</v>
      </c>
      <c r="N30" s="53">
        <v>1.6</v>
      </c>
      <c r="O30" s="24">
        <v>7.5</v>
      </c>
      <c r="P30" s="140"/>
      <c r="Q30" s="45">
        <f t="shared" si="2"/>
        <v>9.1</v>
      </c>
      <c r="R30" s="50">
        <v>2</v>
      </c>
      <c r="S30" s="24">
        <v>9.05</v>
      </c>
      <c r="T30" s="39"/>
      <c r="U30" s="51">
        <f t="shared" si="3"/>
        <v>11.05</v>
      </c>
      <c r="V30" s="53">
        <v>2.1</v>
      </c>
      <c r="W30" s="24">
        <v>6.5</v>
      </c>
      <c r="X30" s="39"/>
      <c r="Y30" s="45">
        <f t="shared" si="4"/>
        <v>8.6</v>
      </c>
      <c r="Z30" s="50">
        <v>0.2</v>
      </c>
      <c r="AA30" s="24">
        <v>6.5</v>
      </c>
      <c r="AB30" s="140">
        <v>2</v>
      </c>
      <c r="AC30" s="51">
        <f t="shared" si="5"/>
        <v>4.7</v>
      </c>
      <c r="AD30" s="47">
        <f t="shared" si="6"/>
        <v>53.25000000000001</v>
      </c>
      <c r="AH30" s="86"/>
    </row>
    <row r="31" spans="1:34" ht="14.25" customHeight="1">
      <c r="A31" s="65" t="s">
        <v>33</v>
      </c>
      <c r="B31" s="67" t="s">
        <v>230</v>
      </c>
      <c r="C31" s="66" t="s">
        <v>50</v>
      </c>
      <c r="D31" s="188" t="s">
        <v>99</v>
      </c>
      <c r="E31" s="66" t="s">
        <v>153</v>
      </c>
      <c r="F31" s="53">
        <v>1.6</v>
      </c>
      <c r="G31" s="24">
        <v>8.1</v>
      </c>
      <c r="H31" s="39"/>
      <c r="I31" s="45">
        <f t="shared" si="0"/>
        <v>9.7</v>
      </c>
      <c r="J31" s="50">
        <v>1.3</v>
      </c>
      <c r="K31" s="24">
        <v>7.05</v>
      </c>
      <c r="L31" s="39"/>
      <c r="M31" s="51">
        <f t="shared" si="1"/>
        <v>8.35</v>
      </c>
      <c r="N31" s="53">
        <v>1.6</v>
      </c>
      <c r="O31" s="24">
        <v>8.5</v>
      </c>
      <c r="P31" s="140"/>
      <c r="Q31" s="45">
        <f t="shared" si="2"/>
        <v>10.1</v>
      </c>
      <c r="R31" s="50">
        <v>2</v>
      </c>
      <c r="S31" s="24">
        <v>8.85</v>
      </c>
      <c r="T31" s="39"/>
      <c r="U31" s="51">
        <f t="shared" si="3"/>
        <v>10.85</v>
      </c>
      <c r="V31" s="53">
        <v>1.9</v>
      </c>
      <c r="W31" s="24">
        <v>6.7</v>
      </c>
      <c r="X31" s="39"/>
      <c r="Y31" s="45">
        <f t="shared" si="4"/>
        <v>8.6</v>
      </c>
      <c r="Z31" s="50">
        <v>0.2</v>
      </c>
      <c r="AA31" s="24">
        <v>7.2</v>
      </c>
      <c r="AB31" s="140">
        <v>2</v>
      </c>
      <c r="AC31" s="51">
        <f t="shared" si="5"/>
        <v>5.4</v>
      </c>
      <c r="AD31" s="47">
        <f t="shared" si="6"/>
        <v>53</v>
      </c>
      <c r="AH31" s="86"/>
    </row>
    <row r="32" spans="1:34" ht="14.25" customHeight="1">
      <c r="A32" s="65" t="s">
        <v>65</v>
      </c>
      <c r="B32" s="67" t="s">
        <v>154</v>
      </c>
      <c r="C32" s="66" t="s">
        <v>39</v>
      </c>
      <c r="D32" s="188" t="s">
        <v>19</v>
      </c>
      <c r="E32" s="66" t="s">
        <v>153</v>
      </c>
      <c r="F32" s="53">
        <v>2.7</v>
      </c>
      <c r="G32" s="24">
        <v>8.3</v>
      </c>
      <c r="H32" s="39"/>
      <c r="I32" s="45">
        <f t="shared" si="0"/>
        <v>11</v>
      </c>
      <c r="J32" s="50">
        <v>1.2</v>
      </c>
      <c r="K32" s="24">
        <v>5.7</v>
      </c>
      <c r="L32" s="39"/>
      <c r="M32" s="51">
        <f t="shared" si="1"/>
        <v>6.9</v>
      </c>
      <c r="N32" s="53">
        <v>0.8</v>
      </c>
      <c r="O32" s="24">
        <v>8.7</v>
      </c>
      <c r="P32" s="140"/>
      <c r="Q32" s="45">
        <f t="shared" si="2"/>
        <v>9.5</v>
      </c>
      <c r="R32" s="50">
        <v>2</v>
      </c>
      <c r="S32" s="24">
        <v>8.65</v>
      </c>
      <c r="T32" s="39"/>
      <c r="U32" s="51">
        <f t="shared" si="3"/>
        <v>10.65</v>
      </c>
      <c r="V32" s="53">
        <v>1.2</v>
      </c>
      <c r="W32" s="24">
        <v>7</v>
      </c>
      <c r="X32" s="39"/>
      <c r="Y32" s="45">
        <f t="shared" si="4"/>
        <v>8.2</v>
      </c>
      <c r="Z32" s="50">
        <v>0.2</v>
      </c>
      <c r="AA32" s="24">
        <v>7.7</v>
      </c>
      <c r="AB32" s="140">
        <v>2</v>
      </c>
      <c r="AC32" s="51">
        <f t="shared" si="5"/>
        <v>5.9</v>
      </c>
      <c r="AD32" s="47">
        <f t="shared" si="6"/>
        <v>52.15</v>
      </c>
      <c r="AH32" s="127"/>
    </row>
    <row r="33" spans="1:30" ht="14.25" customHeight="1">
      <c r="A33" s="65" t="s">
        <v>34</v>
      </c>
      <c r="B33" s="67" t="s">
        <v>67</v>
      </c>
      <c r="C33" s="66" t="s">
        <v>59</v>
      </c>
      <c r="D33" s="188" t="s">
        <v>48</v>
      </c>
      <c r="E33" s="66" t="s">
        <v>206</v>
      </c>
      <c r="F33" s="53">
        <v>2.1</v>
      </c>
      <c r="G33" s="24">
        <v>8.1</v>
      </c>
      <c r="H33" s="39"/>
      <c r="I33" s="45">
        <f t="shared" si="0"/>
        <v>10.2</v>
      </c>
      <c r="J33" s="50">
        <v>0.6</v>
      </c>
      <c r="K33" s="24">
        <v>6.5</v>
      </c>
      <c r="L33" s="39"/>
      <c r="M33" s="51">
        <f t="shared" si="1"/>
        <v>7.1</v>
      </c>
      <c r="N33" s="53">
        <v>1</v>
      </c>
      <c r="O33" s="24">
        <v>8.2</v>
      </c>
      <c r="P33" s="140"/>
      <c r="Q33" s="45">
        <f t="shared" si="2"/>
        <v>9.2</v>
      </c>
      <c r="R33" s="50">
        <v>2</v>
      </c>
      <c r="S33" s="24">
        <v>8.8</v>
      </c>
      <c r="T33" s="39"/>
      <c r="U33" s="51">
        <f t="shared" si="3"/>
        <v>10.8</v>
      </c>
      <c r="V33" s="53">
        <v>1.2</v>
      </c>
      <c r="W33" s="24">
        <v>6.3</v>
      </c>
      <c r="X33" s="39"/>
      <c r="Y33" s="45">
        <f t="shared" si="4"/>
        <v>7.5</v>
      </c>
      <c r="Z33" s="50">
        <v>0</v>
      </c>
      <c r="AA33" s="24">
        <v>7.3</v>
      </c>
      <c r="AB33" s="140">
        <v>2.5</v>
      </c>
      <c r="AC33" s="51">
        <f t="shared" si="5"/>
        <v>4.8</v>
      </c>
      <c r="AD33" s="47">
        <f t="shared" si="6"/>
        <v>49.599999999999994</v>
      </c>
    </row>
    <row r="34" spans="1:30" ht="14.25" customHeight="1">
      <c r="A34" s="65" t="s">
        <v>35</v>
      </c>
      <c r="B34" s="67" t="s">
        <v>155</v>
      </c>
      <c r="C34" s="66" t="s">
        <v>130</v>
      </c>
      <c r="D34" s="188" t="s">
        <v>99</v>
      </c>
      <c r="E34" s="66" t="s">
        <v>153</v>
      </c>
      <c r="F34" s="53">
        <v>2.1</v>
      </c>
      <c r="G34" s="24">
        <v>7.6</v>
      </c>
      <c r="H34" s="39"/>
      <c r="I34" s="45">
        <f t="shared" si="0"/>
        <v>9.7</v>
      </c>
      <c r="J34" s="50">
        <v>1.2</v>
      </c>
      <c r="K34" s="24">
        <v>5.1</v>
      </c>
      <c r="L34" s="39"/>
      <c r="M34" s="51">
        <f t="shared" si="1"/>
        <v>6.3</v>
      </c>
      <c r="N34" s="53">
        <v>0.9</v>
      </c>
      <c r="O34" s="24">
        <v>8.2</v>
      </c>
      <c r="P34" s="140"/>
      <c r="Q34" s="45">
        <f t="shared" si="2"/>
        <v>9.1</v>
      </c>
      <c r="R34" s="50">
        <v>2</v>
      </c>
      <c r="S34" s="24">
        <v>8.6</v>
      </c>
      <c r="T34" s="39"/>
      <c r="U34" s="51">
        <f t="shared" si="3"/>
        <v>10.6</v>
      </c>
      <c r="V34" s="53">
        <v>0.6</v>
      </c>
      <c r="W34" s="24">
        <v>6</v>
      </c>
      <c r="X34" s="39"/>
      <c r="Y34" s="45">
        <f t="shared" si="4"/>
        <v>6.6</v>
      </c>
      <c r="Z34" s="50">
        <v>0.2</v>
      </c>
      <c r="AA34" s="24">
        <v>5.75</v>
      </c>
      <c r="AB34" s="140">
        <v>2</v>
      </c>
      <c r="AC34" s="51">
        <f t="shared" si="5"/>
        <v>3.95</v>
      </c>
      <c r="AD34" s="47">
        <f t="shared" si="6"/>
        <v>46.25000000000001</v>
      </c>
    </row>
    <row r="35" spans="1:30" ht="14.25" customHeight="1">
      <c r="A35" s="65" t="s">
        <v>36</v>
      </c>
      <c r="B35" s="67" t="s">
        <v>81</v>
      </c>
      <c r="C35" s="66" t="s">
        <v>22</v>
      </c>
      <c r="D35" s="188" t="s">
        <v>48</v>
      </c>
      <c r="E35" s="66" t="s">
        <v>206</v>
      </c>
      <c r="F35" s="53">
        <v>1.9</v>
      </c>
      <c r="G35" s="24">
        <v>7.5</v>
      </c>
      <c r="H35" s="39"/>
      <c r="I35" s="45">
        <f t="shared" si="0"/>
        <v>9.4</v>
      </c>
      <c r="J35" s="50">
        <v>0</v>
      </c>
      <c r="K35" s="24">
        <v>5.85</v>
      </c>
      <c r="L35" s="39"/>
      <c r="M35" s="51">
        <f t="shared" si="1"/>
        <v>5.85</v>
      </c>
      <c r="N35" s="53">
        <v>0.2</v>
      </c>
      <c r="O35" s="24">
        <v>8.7</v>
      </c>
      <c r="P35" s="140">
        <v>2</v>
      </c>
      <c r="Q35" s="45">
        <f t="shared" si="2"/>
        <v>6.899999999999999</v>
      </c>
      <c r="R35" s="50">
        <v>2</v>
      </c>
      <c r="S35" s="24">
        <v>8.05</v>
      </c>
      <c r="T35" s="39"/>
      <c r="U35" s="51">
        <f t="shared" si="3"/>
        <v>10.05</v>
      </c>
      <c r="V35" s="53">
        <v>0.6</v>
      </c>
      <c r="W35" s="24">
        <v>5.2</v>
      </c>
      <c r="X35" s="39"/>
      <c r="Y35" s="45">
        <f t="shared" si="4"/>
        <v>5.8</v>
      </c>
      <c r="Z35" s="50">
        <v>0</v>
      </c>
      <c r="AA35" s="24">
        <v>5.9</v>
      </c>
      <c r="AB35" s="140">
        <v>2.5</v>
      </c>
      <c r="AC35" s="51">
        <f t="shared" si="5"/>
        <v>3.4000000000000004</v>
      </c>
      <c r="AD35" s="47">
        <f t="shared" si="6"/>
        <v>41.4</v>
      </c>
    </row>
    <row r="36" spans="1:30" ht="14.25" customHeight="1">
      <c r="A36" s="65" t="s">
        <v>178</v>
      </c>
      <c r="B36" s="67" t="s">
        <v>193</v>
      </c>
      <c r="C36" s="66" t="s">
        <v>133</v>
      </c>
      <c r="D36" s="188" t="s">
        <v>48</v>
      </c>
      <c r="E36" s="66" t="s">
        <v>45</v>
      </c>
      <c r="F36" s="53"/>
      <c r="G36" s="24"/>
      <c r="H36" s="39"/>
      <c r="I36" s="45"/>
      <c r="J36" s="50">
        <v>1.4</v>
      </c>
      <c r="K36" s="24">
        <v>7.5</v>
      </c>
      <c r="L36" s="39"/>
      <c r="M36" s="51">
        <f t="shared" si="1"/>
        <v>8.9</v>
      </c>
      <c r="N36" s="53">
        <v>1.7</v>
      </c>
      <c r="O36" s="24">
        <v>8.8</v>
      </c>
      <c r="P36" s="140"/>
      <c r="Q36" s="45">
        <f t="shared" si="2"/>
        <v>10.5</v>
      </c>
      <c r="R36" s="50"/>
      <c r="S36" s="24"/>
      <c r="T36" s="39"/>
      <c r="U36" s="51"/>
      <c r="V36" s="53">
        <v>2.5</v>
      </c>
      <c r="W36" s="24">
        <v>7.8</v>
      </c>
      <c r="X36" s="39"/>
      <c r="Y36" s="45">
        <f t="shared" si="4"/>
        <v>10.3</v>
      </c>
      <c r="Z36" s="50">
        <v>0.2</v>
      </c>
      <c r="AA36" s="24">
        <v>7.6</v>
      </c>
      <c r="AB36" s="140">
        <v>2</v>
      </c>
      <c r="AC36" s="51">
        <f t="shared" si="5"/>
        <v>5.8</v>
      </c>
      <c r="AD36" s="47">
        <f t="shared" si="6"/>
        <v>35.5</v>
      </c>
    </row>
    <row r="37" spans="6:9" ht="15.75">
      <c r="F37"/>
      <c r="G37" s="1"/>
      <c r="H37" s="1"/>
      <c r="I37" s="1"/>
    </row>
    <row r="38" spans="6:9" ht="15.75">
      <c r="F38"/>
      <c r="G38" s="1"/>
      <c r="H38" s="1"/>
      <c r="I38" s="1"/>
    </row>
    <row r="39" spans="6:9" ht="15.75">
      <c r="F39"/>
      <c r="G39" s="1"/>
      <c r="H39" s="1"/>
      <c r="I39" s="1"/>
    </row>
    <row r="40" spans="2:9" ht="15.75">
      <c r="B40" s="1"/>
      <c r="C40" s="1"/>
      <c r="D40" s="1"/>
      <c r="E40" s="1"/>
      <c r="F40"/>
      <c r="G40" s="1"/>
      <c r="H40" s="1"/>
      <c r="I40" s="1"/>
    </row>
    <row r="41" spans="2:9" ht="15.75">
      <c r="B41" s="1"/>
      <c r="C41" s="1"/>
      <c r="D41" s="1"/>
      <c r="E41" s="1"/>
      <c r="F41"/>
      <c r="G41" s="1"/>
      <c r="H41" s="1"/>
      <c r="I41" s="1"/>
    </row>
    <row r="42" spans="2:9" ht="15.75">
      <c r="B42" s="1"/>
      <c r="C42" s="1"/>
      <c r="D42" s="1"/>
      <c r="E42" s="1"/>
      <c r="F42"/>
      <c r="G42" s="1"/>
      <c r="H42" s="1"/>
      <c r="I42" s="1"/>
    </row>
    <row r="43" spans="2:9" ht="15.75">
      <c r="B43" s="1"/>
      <c r="C43" s="1"/>
      <c r="D43" s="1"/>
      <c r="E43" s="1"/>
      <c r="F43"/>
      <c r="G43" s="1"/>
      <c r="H43" s="1"/>
      <c r="I43" s="1"/>
    </row>
    <row r="44" spans="2:9" ht="15.75">
      <c r="B44" s="1"/>
      <c r="C44" s="1"/>
      <c r="D44" s="1"/>
      <c r="E44" s="1"/>
      <c r="F44"/>
      <c r="G44" s="1"/>
      <c r="H44" s="1"/>
      <c r="I44" s="1"/>
    </row>
    <row r="45" spans="2:9" ht="15.75">
      <c r="B45" s="1"/>
      <c r="C45" s="1"/>
      <c r="D45" s="1"/>
      <c r="E45" s="1"/>
      <c r="F45"/>
      <c r="G45" s="1"/>
      <c r="H45" s="1"/>
      <c r="I45" s="1"/>
    </row>
    <row r="46" spans="2:9" ht="15.75">
      <c r="B46" s="1"/>
      <c r="C46" s="1"/>
      <c r="D46" s="1"/>
      <c r="E46" s="1"/>
      <c r="F46"/>
      <c r="G46" s="1"/>
      <c r="H46" s="1"/>
      <c r="I46" s="1"/>
    </row>
    <row r="47" spans="2:9" ht="15.75">
      <c r="B47" s="1"/>
      <c r="C47" s="1"/>
      <c r="D47" s="1"/>
      <c r="E47" s="1"/>
      <c r="F47"/>
      <c r="G47" s="1"/>
      <c r="H47" s="1"/>
      <c r="I47" s="1"/>
    </row>
    <row r="48" spans="2:9" ht="15.75">
      <c r="B48" s="1"/>
      <c r="C48" s="1"/>
      <c r="D48" s="1"/>
      <c r="E48" s="1"/>
      <c r="F48"/>
      <c r="G48" s="1"/>
      <c r="H48" s="1"/>
      <c r="I48" s="1"/>
    </row>
    <row r="49" spans="2:9" ht="15.75">
      <c r="B49" s="1"/>
      <c r="C49" s="1"/>
      <c r="D49" s="1"/>
      <c r="E49" s="1"/>
      <c r="F49"/>
      <c r="G49" s="1"/>
      <c r="H49" s="1"/>
      <c r="I49" s="1"/>
    </row>
    <row r="50" spans="2:9" ht="15.75">
      <c r="B50" s="1"/>
      <c r="C50" s="1"/>
      <c r="D50" s="1"/>
      <c r="E50" s="1"/>
      <c r="F50"/>
      <c r="G50" s="1"/>
      <c r="H50" s="1"/>
      <c r="I50" s="1"/>
    </row>
    <row r="51" spans="2:9" ht="15.75">
      <c r="B51" s="1"/>
      <c r="C51" s="1"/>
      <c r="D51" s="1"/>
      <c r="E51" s="1"/>
      <c r="F51"/>
      <c r="G51" s="1"/>
      <c r="H51" s="1"/>
      <c r="I51" s="1"/>
    </row>
    <row r="52" spans="2:10" ht="15.75">
      <c r="B52" s="1"/>
      <c r="C52" s="1"/>
      <c r="D52" s="1"/>
      <c r="E52" s="1"/>
      <c r="F52" s="1"/>
      <c r="G52" s="1"/>
      <c r="H52" s="1"/>
      <c r="I52" s="1"/>
      <c r="J52" s="1"/>
    </row>
    <row r="53" spans="2:10" ht="15.75">
      <c r="B53" s="1"/>
      <c r="C53" s="1"/>
      <c r="D53" s="1"/>
      <c r="E53" s="1"/>
      <c r="F53" s="1"/>
      <c r="G53" s="1"/>
      <c r="H53" s="1"/>
      <c r="I53" s="1"/>
      <c r="J53" s="1"/>
    </row>
    <row r="54" spans="2:9" ht="15.75">
      <c r="B54" s="1"/>
      <c r="C54" s="1"/>
      <c r="D54" s="1"/>
      <c r="E54" s="1"/>
      <c r="F54" s="1"/>
      <c r="G54"/>
      <c r="H54"/>
      <c r="I54"/>
    </row>
    <row r="55" spans="2:9" ht="15.75">
      <c r="B55" s="1"/>
      <c r="C55" s="1"/>
      <c r="D55" s="1"/>
      <c r="E55" s="1"/>
      <c r="F55"/>
      <c r="G55" s="1"/>
      <c r="H55" s="1"/>
      <c r="I55" s="120"/>
    </row>
    <row r="56" spans="2:11" ht="15.75">
      <c r="B56" s="1"/>
      <c r="C56" s="1"/>
      <c r="D56" s="1"/>
      <c r="E56" s="1"/>
      <c r="F56"/>
      <c r="G56" s="1"/>
      <c r="H56" s="1"/>
      <c r="I56" s="1"/>
      <c r="J56" s="1"/>
      <c r="K56" s="120"/>
    </row>
    <row r="57" spans="2:10" ht="15.75">
      <c r="B57" s="1"/>
      <c r="C57" s="1"/>
      <c r="D57" s="1"/>
      <c r="E57" s="1"/>
      <c r="F57"/>
      <c r="G57" s="1"/>
      <c r="H57" s="1"/>
      <c r="I57" s="1"/>
      <c r="J57" s="1"/>
    </row>
    <row r="58" spans="2:9" ht="15.75">
      <c r="B58" s="1"/>
      <c r="C58" s="1"/>
      <c r="D58" s="1"/>
      <c r="E58" s="1"/>
      <c r="F58"/>
      <c r="G58" s="181"/>
      <c r="H58" s="181"/>
      <c r="I58" s="181"/>
    </row>
    <row r="59" spans="2:9" ht="15.75">
      <c r="B59" s="1"/>
      <c r="C59" s="1"/>
      <c r="D59" s="1"/>
      <c r="E59" s="1"/>
      <c r="F59"/>
      <c r="G59"/>
      <c r="H59"/>
      <c r="I59"/>
    </row>
    <row r="60" spans="2:9" ht="15.75">
      <c r="B60" s="1"/>
      <c r="C60" s="1"/>
      <c r="D60" s="1"/>
      <c r="E60" s="1"/>
      <c r="F60"/>
      <c r="G60" s="1"/>
      <c r="H60" s="120"/>
      <c r="I60" s="120"/>
    </row>
    <row r="61" spans="2:10" ht="15.75">
      <c r="B61" s="1"/>
      <c r="C61" s="1"/>
      <c r="D61" s="1"/>
      <c r="E61" s="1"/>
      <c r="F61" s="181"/>
      <c r="G61" s="1"/>
      <c r="H61" s="1"/>
      <c r="I61" s="1"/>
      <c r="J61" s="1"/>
    </row>
    <row r="62" spans="2:10" ht="15.75">
      <c r="B62" s="1"/>
      <c r="C62" s="1"/>
      <c r="D62" s="1"/>
      <c r="E62" s="1"/>
      <c r="F62"/>
      <c r="G62" s="1"/>
      <c r="H62" s="1"/>
      <c r="I62" s="1"/>
      <c r="J62" s="1"/>
    </row>
    <row r="63" spans="2:10" ht="15.75">
      <c r="B63" s="1"/>
      <c r="C63" s="1"/>
      <c r="D63" s="1"/>
      <c r="E63" s="1"/>
      <c r="F63"/>
      <c r="G63" s="1"/>
      <c r="H63" s="1"/>
      <c r="I63" s="1"/>
      <c r="J63" s="1"/>
    </row>
    <row r="64" spans="2:9" ht="15.75">
      <c r="B64" s="1"/>
      <c r="C64" s="1"/>
      <c r="D64" s="1"/>
      <c r="E64" s="1"/>
      <c r="F64"/>
      <c r="G64"/>
      <c r="H64"/>
      <c r="I64"/>
    </row>
    <row r="65" spans="2:9" ht="15.75">
      <c r="B65" s="1"/>
      <c r="C65" s="1"/>
      <c r="D65" s="1"/>
      <c r="E65" s="1"/>
      <c r="F65"/>
      <c r="G65"/>
      <c r="H65"/>
      <c r="I65"/>
    </row>
    <row r="66" spans="2:9" ht="15.75">
      <c r="B66" s="1"/>
      <c r="C66" s="1"/>
      <c r="D66" s="1"/>
      <c r="E66" s="1"/>
      <c r="F66"/>
      <c r="G66"/>
      <c r="H66"/>
      <c r="I66"/>
    </row>
    <row r="67" spans="2:9" ht="15.75">
      <c r="B67" s="1"/>
      <c r="C67" s="1"/>
      <c r="D67" s="1"/>
      <c r="E67" s="1"/>
      <c r="F67"/>
      <c r="G67" s="1"/>
      <c r="H67" s="122"/>
      <c r="I67" s="123"/>
    </row>
    <row r="68" spans="2:10" ht="15.75">
      <c r="B68" s="1"/>
      <c r="C68" s="1"/>
      <c r="D68" s="1"/>
      <c r="E68" s="1"/>
      <c r="F68"/>
      <c r="G68" s="1"/>
      <c r="H68" s="1"/>
      <c r="I68" s="1"/>
      <c r="J68" s="1"/>
    </row>
    <row r="69" spans="2:10" ht="15.75">
      <c r="B69" s="1"/>
      <c r="C69" s="1"/>
      <c r="D69" s="1"/>
      <c r="E69" s="1"/>
      <c r="F69"/>
      <c r="G69" s="1"/>
      <c r="H69" s="1"/>
      <c r="I69" s="1"/>
      <c r="J69" s="1"/>
    </row>
    <row r="70" spans="2:10" ht="15.75">
      <c r="B70" s="1"/>
      <c r="C70" s="1"/>
      <c r="D70" s="1"/>
      <c r="E70" s="1"/>
      <c r="F70"/>
      <c r="G70" s="1"/>
      <c r="H70" s="1"/>
      <c r="I70" s="1"/>
      <c r="J70" s="1"/>
    </row>
    <row r="71" spans="2:10" ht="15.75">
      <c r="B71" s="1"/>
      <c r="C71" s="1"/>
      <c r="D71" s="1"/>
      <c r="E71" s="1"/>
      <c r="F71"/>
      <c r="G71" s="1"/>
      <c r="H71" s="1"/>
      <c r="I71" s="1"/>
      <c r="J71" s="1"/>
    </row>
    <row r="72" spans="2:10" ht="15.75">
      <c r="B72" s="1"/>
      <c r="C72" s="1"/>
      <c r="D72" s="1"/>
      <c r="E72" s="1"/>
      <c r="F72"/>
      <c r="G72" s="1"/>
      <c r="H72" s="1"/>
      <c r="I72" s="1"/>
      <c r="J72" s="1"/>
    </row>
    <row r="73" spans="2:10" ht="15.75">
      <c r="B73" s="1"/>
      <c r="C73" s="1"/>
      <c r="D73" s="1"/>
      <c r="E73" s="1"/>
      <c r="F73"/>
      <c r="G73" s="1"/>
      <c r="H73" s="1"/>
      <c r="I73" s="1"/>
      <c r="J73" s="1"/>
    </row>
    <row r="74" spans="2:5" ht="15.75">
      <c r="B74" s="1"/>
      <c r="C74" s="1"/>
      <c r="D74" s="1"/>
      <c r="E74" s="1"/>
    </row>
    <row r="75" spans="2:5" ht="15.75">
      <c r="B75" s="1"/>
      <c r="C75" s="1"/>
      <c r="D75" s="1"/>
      <c r="E75" s="1"/>
    </row>
    <row r="76" spans="2:5" ht="15.75">
      <c r="B76" s="1"/>
      <c r="C76" s="1"/>
      <c r="D76" s="1"/>
      <c r="E76" s="1"/>
    </row>
    <row r="77" spans="2:5" ht="15.75">
      <c r="B77" s="1"/>
      <c r="C77" s="1"/>
      <c r="D77" s="1"/>
      <c r="E77" s="1"/>
    </row>
    <row r="78" spans="2:5" ht="15.75">
      <c r="B78" s="1"/>
      <c r="C78" s="1"/>
      <c r="D78" s="1"/>
      <c r="E78" s="1"/>
    </row>
    <row r="79" spans="2:5" ht="15.75">
      <c r="B79"/>
      <c r="C79"/>
      <c r="D79"/>
      <c r="E79" s="14"/>
    </row>
  </sheetData>
  <sheetProtection/>
  <mergeCells count="9">
    <mergeCell ref="A1:AD1"/>
    <mergeCell ref="A2:AD2"/>
    <mergeCell ref="A3:AD3"/>
    <mergeCell ref="F5:I5"/>
    <mergeCell ref="J5:M5"/>
    <mergeCell ref="N5:Q5"/>
    <mergeCell ref="R5:U5"/>
    <mergeCell ref="V5:Y5"/>
    <mergeCell ref="Z5:AC5"/>
  </mergeCells>
  <printOptions/>
  <pageMargins left="0.15748031496062992" right="0.15748031496062992" top="0.07874015748031496" bottom="0" header="0.07874015748031496" footer="0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3"/>
  <sheetViews>
    <sheetView zoomScalePageLayoutView="0" workbookViewId="0" topLeftCell="A22">
      <selection activeCell="R22" sqref="R22"/>
    </sheetView>
  </sheetViews>
  <sheetFormatPr defaultColWidth="9.00390625" defaultRowHeight="12.75"/>
  <cols>
    <col min="1" max="1" width="3.625" style="90" customWidth="1"/>
    <col min="2" max="2" width="16.75390625" style="81" customWidth="1"/>
    <col min="3" max="3" width="11.125" style="81" customWidth="1"/>
    <col min="4" max="4" width="4.375" style="82" customWidth="1"/>
    <col min="5" max="10" width="8.625" style="82" customWidth="1"/>
    <col min="11" max="11" width="10.375" style="119" customWidth="1"/>
    <col min="12" max="16384" width="9.125" style="81" customWidth="1"/>
  </cols>
  <sheetData>
    <row r="1" spans="1:11" ht="27" customHeight="1">
      <c r="A1" s="210" t="s">
        <v>122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</row>
    <row r="2" spans="1:11" ht="6.75" customHeight="1">
      <c r="A2" s="5"/>
      <c r="B2" s="1"/>
      <c r="C2" s="1"/>
      <c r="D2" s="1"/>
      <c r="E2" s="2"/>
      <c r="F2" s="2"/>
      <c r="G2" s="2"/>
      <c r="H2" s="2"/>
      <c r="I2" s="2"/>
      <c r="J2" s="2"/>
      <c r="K2" s="13"/>
    </row>
    <row r="3" spans="1:11" ht="18">
      <c r="A3" s="210" t="s">
        <v>200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</row>
    <row r="4" spans="2:11" ht="20.25">
      <c r="B4" s="112"/>
      <c r="C4" s="112"/>
      <c r="D4" s="112"/>
      <c r="E4" s="112"/>
      <c r="F4" s="112"/>
      <c r="G4" s="112"/>
      <c r="H4" s="112"/>
      <c r="I4" s="112"/>
      <c r="J4" s="112"/>
      <c r="K4" s="112"/>
    </row>
    <row r="5" spans="1:11" ht="15.75">
      <c r="A5" s="214" t="s">
        <v>111</v>
      </c>
      <c r="B5" s="214"/>
      <c r="C5" s="214"/>
      <c r="D5" s="214"/>
      <c r="E5" s="214"/>
      <c r="F5" s="214"/>
      <c r="G5" s="214"/>
      <c r="H5" s="214"/>
      <c r="I5" s="214"/>
      <c r="J5" s="214"/>
      <c r="K5" s="214"/>
    </row>
    <row r="6" spans="2:11" ht="15.75" customHeight="1">
      <c r="B6" s="90"/>
      <c r="C6" s="90"/>
      <c r="D6" s="90"/>
      <c r="E6" s="90"/>
      <c r="F6" s="90"/>
      <c r="G6" s="90"/>
      <c r="H6" s="90"/>
      <c r="I6" s="90"/>
      <c r="J6" s="90"/>
      <c r="K6" s="90"/>
    </row>
    <row r="7" spans="1:11" s="68" customFormat="1" ht="29.25" customHeight="1">
      <c r="A7" s="90"/>
      <c r="C7" s="82"/>
      <c r="D7" s="82"/>
      <c r="K7" s="114" t="s">
        <v>0</v>
      </c>
    </row>
    <row r="8" spans="1:12" s="68" customFormat="1" ht="6.75" customHeight="1">
      <c r="A8" s="90"/>
      <c r="B8" s="81"/>
      <c r="C8" s="81"/>
      <c r="D8" s="82"/>
      <c r="E8" s="82"/>
      <c r="F8" s="82"/>
      <c r="G8" s="82"/>
      <c r="H8" s="82"/>
      <c r="I8" s="82"/>
      <c r="J8" s="82"/>
      <c r="K8" s="119"/>
      <c r="L8" s="163"/>
    </row>
    <row r="9" spans="1:12" s="68" customFormat="1" ht="17.25" customHeight="1">
      <c r="A9" s="90" t="s">
        <v>1</v>
      </c>
      <c r="B9" s="124" t="s">
        <v>45</v>
      </c>
      <c r="C9" s="120"/>
      <c r="D9" s="120"/>
      <c r="E9" s="82"/>
      <c r="F9" s="82"/>
      <c r="G9" s="82"/>
      <c r="H9" s="82"/>
      <c r="I9" s="82"/>
      <c r="J9" s="82"/>
      <c r="K9" s="115"/>
      <c r="L9" s="163"/>
    </row>
    <row r="10" spans="1:12" s="68" customFormat="1" ht="17.25" customHeight="1">
      <c r="A10" s="90"/>
      <c r="B10" s="67" t="s">
        <v>193</v>
      </c>
      <c r="C10" s="67" t="s">
        <v>133</v>
      </c>
      <c r="D10" s="87" t="s">
        <v>48</v>
      </c>
      <c r="E10" s="15"/>
      <c r="F10" s="15">
        <v>8.9</v>
      </c>
      <c r="G10" s="15">
        <v>10.5</v>
      </c>
      <c r="H10" s="15"/>
      <c r="I10" s="15">
        <v>10.3</v>
      </c>
      <c r="J10" s="15">
        <v>5.8</v>
      </c>
      <c r="K10" s="115"/>
      <c r="L10" s="163"/>
    </row>
    <row r="11" spans="1:12" s="68" customFormat="1" ht="17.25" customHeight="1">
      <c r="A11" s="90"/>
      <c r="B11" s="67" t="s">
        <v>53</v>
      </c>
      <c r="C11" s="67" t="s">
        <v>55</v>
      </c>
      <c r="D11" s="87" t="s">
        <v>48</v>
      </c>
      <c r="E11" s="15">
        <v>12.5</v>
      </c>
      <c r="F11" s="15">
        <v>11.75</v>
      </c>
      <c r="G11" s="15">
        <v>12.1</v>
      </c>
      <c r="H11" s="15">
        <v>11.5</v>
      </c>
      <c r="I11" s="15">
        <v>12.8</v>
      </c>
      <c r="J11" s="15">
        <v>12</v>
      </c>
      <c r="K11" s="115"/>
      <c r="L11" s="163"/>
    </row>
    <row r="12" spans="1:12" s="68" customFormat="1" ht="17.25" customHeight="1">
      <c r="A12" s="90"/>
      <c r="B12" s="67" t="s">
        <v>52</v>
      </c>
      <c r="C12" s="67" t="s">
        <v>20</v>
      </c>
      <c r="D12" s="87" t="s">
        <v>19</v>
      </c>
      <c r="E12" s="15">
        <v>12.6</v>
      </c>
      <c r="F12" s="15">
        <v>11.5</v>
      </c>
      <c r="G12" s="15">
        <v>11.1</v>
      </c>
      <c r="H12" s="15">
        <v>11.1</v>
      </c>
      <c r="I12" s="15">
        <v>11.5</v>
      </c>
      <c r="J12" s="15">
        <v>10.1</v>
      </c>
      <c r="K12" s="115"/>
      <c r="L12" s="163"/>
    </row>
    <row r="13" spans="1:12" s="68" customFormat="1" ht="17.25" customHeight="1">
      <c r="A13" s="90"/>
      <c r="B13" s="79"/>
      <c r="C13" s="80"/>
      <c r="D13" s="116"/>
      <c r="E13" s="117">
        <f aca="true" t="shared" si="0" ref="E13:J13">IF(SUM(E10:E12)&gt;0,LARGE(E10:E12,1)+LARGE(E10:E12,2))</f>
        <v>25.1</v>
      </c>
      <c r="F13" s="117">
        <f t="shared" si="0"/>
        <v>23.25</v>
      </c>
      <c r="G13" s="117">
        <f t="shared" si="0"/>
        <v>23.2</v>
      </c>
      <c r="H13" s="117">
        <f t="shared" si="0"/>
        <v>22.6</v>
      </c>
      <c r="I13" s="117">
        <f t="shared" si="0"/>
        <v>24.3</v>
      </c>
      <c r="J13" s="117">
        <f t="shared" si="0"/>
        <v>22.1</v>
      </c>
      <c r="K13" s="118">
        <f>SUM(E13:J13)</f>
        <v>140.55</v>
      </c>
      <c r="L13" s="163"/>
    </row>
    <row r="14" spans="1:12" s="68" customFormat="1" ht="7.5" customHeight="1">
      <c r="A14" s="90"/>
      <c r="B14" s="81"/>
      <c r="C14" s="81"/>
      <c r="D14" s="82"/>
      <c r="E14" s="82"/>
      <c r="F14" s="82"/>
      <c r="G14" s="82"/>
      <c r="H14" s="82"/>
      <c r="I14" s="82"/>
      <c r="J14" s="82"/>
      <c r="K14" s="119"/>
      <c r="L14" s="163"/>
    </row>
    <row r="15" spans="1:12" ht="17.25" customHeight="1">
      <c r="A15" s="90" t="s">
        <v>2</v>
      </c>
      <c r="B15" s="124" t="s">
        <v>131</v>
      </c>
      <c r="C15" s="122"/>
      <c r="D15" s="123"/>
      <c r="K15" s="115"/>
      <c r="L15" s="163"/>
    </row>
    <row r="16" spans="2:12" ht="17.25" customHeight="1">
      <c r="B16" s="67" t="s">
        <v>128</v>
      </c>
      <c r="C16" s="67" t="s">
        <v>113</v>
      </c>
      <c r="D16" s="87" t="s">
        <v>19</v>
      </c>
      <c r="E16" s="15">
        <v>12</v>
      </c>
      <c r="F16" s="15">
        <v>9.8</v>
      </c>
      <c r="G16" s="15">
        <v>11.6</v>
      </c>
      <c r="H16" s="15">
        <v>11.5</v>
      </c>
      <c r="I16" s="15">
        <v>12.1</v>
      </c>
      <c r="J16" s="15">
        <v>11.05</v>
      </c>
      <c r="K16" s="115"/>
      <c r="L16" s="163"/>
    </row>
    <row r="17" spans="2:12" ht="17.25" customHeight="1">
      <c r="B17" s="67" t="s">
        <v>143</v>
      </c>
      <c r="C17" s="67" t="s">
        <v>133</v>
      </c>
      <c r="D17" s="87" t="s">
        <v>19</v>
      </c>
      <c r="E17" s="15">
        <v>12.2</v>
      </c>
      <c r="F17" s="15">
        <v>8.65</v>
      </c>
      <c r="G17" s="15">
        <v>10.9</v>
      </c>
      <c r="H17" s="15">
        <v>10.9</v>
      </c>
      <c r="I17" s="15">
        <v>11.2</v>
      </c>
      <c r="J17" s="15">
        <v>10.65</v>
      </c>
      <c r="K17" s="115"/>
      <c r="L17" s="163"/>
    </row>
    <row r="18" spans="2:12" ht="17.25" customHeight="1">
      <c r="B18" s="79"/>
      <c r="C18" s="80"/>
      <c r="D18" s="116"/>
      <c r="E18" s="117">
        <f aca="true" t="shared" si="1" ref="E18:J18">IF(SUM(E16:E17)&gt;0,LARGE(E16:E17,1)+LARGE(E16:E17,2))</f>
        <v>24.2</v>
      </c>
      <c r="F18" s="117">
        <f t="shared" si="1"/>
        <v>18.450000000000003</v>
      </c>
      <c r="G18" s="117">
        <f t="shared" si="1"/>
        <v>22.5</v>
      </c>
      <c r="H18" s="117">
        <f t="shared" si="1"/>
        <v>22.4</v>
      </c>
      <c r="I18" s="117">
        <f t="shared" si="1"/>
        <v>23.299999999999997</v>
      </c>
      <c r="J18" s="117">
        <f t="shared" si="1"/>
        <v>21.700000000000003</v>
      </c>
      <c r="K18" s="118">
        <f>SUM(E18:J18)</f>
        <v>132.55</v>
      </c>
      <c r="L18" s="163"/>
    </row>
    <row r="19" ht="4.5" customHeight="1">
      <c r="L19" s="163"/>
    </row>
    <row r="20" spans="1:12" ht="17.25" customHeight="1">
      <c r="A20" s="90" t="s">
        <v>3</v>
      </c>
      <c r="B20" s="121" t="s">
        <v>174</v>
      </c>
      <c r="C20" s="120"/>
      <c r="D20" s="120"/>
      <c r="K20" s="115"/>
      <c r="L20" s="163"/>
    </row>
    <row r="21" spans="2:12" ht="17.25" customHeight="1">
      <c r="B21" s="67" t="s">
        <v>170</v>
      </c>
      <c r="C21" s="67" t="s">
        <v>42</v>
      </c>
      <c r="D21" s="87" t="s">
        <v>19</v>
      </c>
      <c r="E21" s="15">
        <v>11.6</v>
      </c>
      <c r="F21" s="15">
        <v>10.35</v>
      </c>
      <c r="G21" s="15">
        <v>10.9</v>
      </c>
      <c r="H21" s="15">
        <v>10.8</v>
      </c>
      <c r="I21" s="15">
        <v>11.7</v>
      </c>
      <c r="J21" s="15">
        <v>8.3</v>
      </c>
      <c r="K21" s="115"/>
      <c r="L21" s="163"/>
    </row>
    <row r="22" spans="2:12" ht="17.25" customHeight="1">
      <c r="B22" s="67" t="s">
        <v>243</v>
      </c>
      <c r="C22" s="67" t="s">
        <v>171</v>
      </c>
      <c r="D22" s="87" t="s">
        <v>19</v>
      </c>
      <c r="E22" s="15">
        <v>11.5</v>
      </c>
      <c r="F22" s="15">
        <v>10.65</v>
      </c>
      <c r="G22" s="15">
        <v>10.2</v>
      </c>
      <c r="H22" s="15">
        <v>11.25</v>
      </c>
      <c r="I22" s="15">
        <v>11.2</v>
      </c>
      <c r="J22" s="15">
        <v>10</v>
      </c>
      <c r="K22" s="115"/>
      <c r="L22" s="163"/>
    </row>
    <row r="23" spans="2:12" ht="17.25" customHeight="1">
      <c r="B23" s="79"/>
      <c r="C23" s="80"/>
      <c r="D23" s="116"/>
      <c r="E23" s="117">
        <f aca="true" t="shared" si="2" ref="E23:J23">IF(SUM(E21:E22)&gt;0,LARGE(E21:E22,1)+LARGE(E21:E22,2))</f>
        <v>23.1</v>
      </c>
      <c r="F23" s="117">
        <f t="shared" si="2"/>
        <v>21</v>
      </c>
      <c r="G23" s="117">
        <f t="shared" si="2"/>
        <v>21.1</v>
      </c>
      <c r="H23" s="117">
        <f t="shared" si="2"/>
        <v>22.05</v>
      </c>
      <c r="I23" s="117">
        <f t="shared" si="2"/>
        <v>22.9</v>
      </c>
      <c r="J23" s="117">
        <f t="shared" si="2"/>
        <v>18.3</v>
      </c>
      <c r="K23" s="118">
        <f>SUM(E23:J23)</f>
        <v>128.45000000000002</v>
      </c>
      <c r="L23" s="163"/>
    </row>
    <row r="24" ht="6" customHeight="1">
      <c r="L24" s="163"/>
    </row>
    <row r="25" spans="1:12" ht="17.25" customHeight="1">
      <c r="A25" s="90" t="s">
        <v>121</v>
      </c>
      <c r="B25" s="124" t="s">
        <v>132</v>
      </c>
      <c r="C25" s="122"/>
      <c r="D25" s="123"/>
      <c r="K25" s="115"/>
      <c r="L25" s="163"/>
    </row>
    <row r="26" spans="2:12" ht="16.5" customHeight="1">
      <c r="B26" s="67" t="s">
        <v>129</v>
      </c>
      <c r="C26" s="67" t="s">
        <v>101</v>
      </c>
      <c r="D26" s="87" t="s">
        <v>19</v>
      </c>
      <c r="E26" s="15">
        <v>12.1</v>
      </c>
      <c r="F26" s="15">
        <v>10.2</v>
      </c>
      <c r="G26" s="15">
        <v>11.1</v>
      </c>
      <c r="H26" s="15">
        <v>10.8</v>
      </c>
      <c r="I26" s="15">
        <v>10.6</v>
      </c>
      <c r="J26" s="15">
        <v>8.4</v>
      </c>
      <c r="K26" s="115"/>
      <c r="L26" s="163"/>
    </row>
    <row r="27" spans="2:12" ht="15.75">
      <c r="B27" s="67" t="s">
        <v>127</v>
      </c>
      <c r="C27" s="67" t="s">
        <v>126</v>
      </c>
      <c r="D27" s="87" t="s">
        <v>48</v>
      </c>
      <c r="E27" s="15">
        <v>11.5</v>
      </c>
      <c r="F27" s="15">
        <v>9.85</v>
      </c>
      <c r="G27" s="15">
        <v>10.4</v>
      </c>
      <c r="H27" s="15">
        <v>10.85</v>
      </c>
      <c r="I27" s="15">
        <v>11.6</v>
      </c>
      <c r="J27" s="15">
        <v>8.4</v>
      </c>
      <c r="K27" s="115"/>
      <c r="L27" s="163"/>
    </row>
    <row r="28" spans="2:12" ht="18">
      <c r="B28" s="79"/>
      <c r="C28" s="80"/>
      <c r="D28" s="116"/>
      <c r="E28" s="117">
        <f aca="true" t="shared" si="3" ref="E28:J28">IF(SUM(E26:E27)&gt;0,LARGE(E26:E27,1)+LARGE(E26:E27,2))</f>
        <v>23.6</v>
      </c>
      <c r="F28" s="117">
        <f t="shared" si="3"/>
        <v>20.049999999999997</v>
      </c>
      <c r="G28" s="117">
        <f t="shared" si="3"/>
        <v>21.5</v>
      </c>
      <c r="H28" s="117">
        <f t="shared" si="3"/>
        <v>21.65</v>
      </c>
      <c r="I28" s="117">
        <f t="shared" si="3"/>
        <v>22.2</v>
      </c>
      <c r="J28" s="117">
        <f t="shared" si="3"/>
        <v>16.8</v>
      </c>
      <c r="K28" s="118">
        <f>SUM(E28:J28)</f>
        <v>125.80000000000001</v>
      </c>
      <c r="L28" s="163"/>
    </row>
    <row r="29" ht="10.5" customHeight="1">
      <c r="L29" s="163"/>
    </row>
    <row r="30" spans="1:12" ht="15.75">
      <c r="A30" s="90" t="s">
        <v>188</v>
      </c>
      <c r="B30" s="121" t="s">
        <v>196</v>
      </c>
      <c r="C30" s="120"/>
      <c r="D30" s="120"/>
      <c r="K30" s="115"/>
      <c r="L30" s="163"/>
    </row>
    <row r="31" spans="2:12" ht="15.75">
      <c r="B31" s="67" t="s">
        <v>169</v>
      </c>
      <c r="C31" s="67" t="s">
        <v>50</v>
      </c>
      <c r="D31" s="87" t="s">
        <v>19</v>
      </c>
      <c r="E31" s="15">
        <v>11.3</v>
      </c>
      <c r="F31" s="15">
        <v>10.35</v>
      </c>
      <c r="G31" s="15">
        <v>11</v>
      </c>
      <c r="H31" s="15">
        <v>10.95</v>
      </c>
      <c r="I31" s="15">
        <v>11.6</v>
      </c>
      <c r="J31" s="15">
        <v>9.2</v>
      </c>
      <c r="K31" s="115"/>
      <c r="L31" s="163"/>
    </row>
    <row r="32" spans="2:12" ht="15.75">
      <c r="B32" s="67" t="s">
        <v>167</v>
      </c>
      <c r="C32" s="67" t="s">
        <v>168</v>
      </c>
      <c r="D32" s="87" t="s">
        <v>48</v>
      </c>
      <c r="E32" s="15">
        <v>11.8</v>
      </c>
      <c r="F32" s="15">
        <v>9.55</v>
      </c>
      <c r="G32" s="15">
        <v>10.8</v>
      </c>
      <c r="H32" s="15">
        <v>11.05</v>
      </c>
      <c r="I32" s="15">
        <v>10.2</v>
      </c>
      <c r="J32" s="15">
        <v>7</v>
      </c>
      <c r="K32" s="115"/>
      <c r="L32" s="163"/>
    </row>
    <row r="33" spans="2:12" ht="15.75">
      <c r="B33" s="67" t="s">
        <v>164</v>
      </c>
      <c r="C33" s="67" t="s">
        <v>101</v>
      </c>
      <c r="D33" s="87" t="s">
        <v>48</v>
      </c>
      <c r="E33" s="15">
        <v>10.8</v>
      </c>
      <c r="F33" s="15">
        <v>8.3</v>
      </c>
      <c r="G33" s="15">
        <v>10.4</v>
      </c>
      <c r="H33" s="15">
        <v>11.05</v>
      </c>
      <c r="I33" s="15">
        <v>10.6</v>
      </c>
      <c r="J33" s="15">
        <v>7.3</v>
      </c>
      <c r="K33" s="115"/>
      <c r="L33" s="163"/>
    </row>
    <row r="34" spans="2:12" ht="18">
      <c r="B34" s="79"/>
      <c r="C34" s="80"/>
      <c r="D34" s="116"/>
      <c r="E34" s="117">
        <f aca="true" t="shared" si="4" ref="E34:J34">IF(SUM(E31:E33)&gt;0,LARGE(E31:E33,1)+LARGE(E31:E33,2))</f>
        <v>23.1</v>
      </c>
      <c r="F34" s="117">
        <f t="shared" si="4"/>
        <v>19.9</v>
      </c>
      <c r="G34" s="117">
        <f t="shared" si="4"/>
        <v>21.8</v>
      </c>
      <c r="H34" s="117">
        <f t="shared" si="4"/>
        <v>22.1</v>
      </c>
      <c r="I34" s="117">
        <f t="shared" si="4"/>
        <v>22.2</v>
      </c>
      <c r="J34" s="117">
        <f t="shared" si="4"/>
        <v>16.5</v>
      </c>
      <c r="K34" s="118">
        <f>SUM(E34:J34)</f>
        <v>125.60000000000001</v>
      </c>
      <c r="L34" s="163"/>
    </row>
    <row r="35" ht="10.5" customHeight="1">
      <c r="L35" s="163"/>
    </row>
    <row r="36" spans="1:12" ht="15.75">
      <c r="A36" s="90" t="s">
        <v>189</v>
      </c>
      <c r="B36" s="124" t="s">
        <v>240</v>
      </c>
      <c r="C36" s="120"/>
      <c r="D36" s="120"/>
      <c r="K36" s="115"/>
      <c r="L36" s="163"/>
    </row>
    <row r="37" spans="2:12" ht="15.75">
      <c r="B37" s="67" t="s">
        <v>61</v>
      </c>
      <c r="C37" s="67" t="s">
        <v>20</v>
      </c>
      <c r="D37" s="87" t="s">
        <v>48</v>
      </c>
      <c r="E37" s="15">
        <v>11.9</v>
      </c>
      <c r="F37" s="15">
        <v>8.95</v>
      </c>
      <c r="G37" s="15">
        <v>10.6</v>
      </c>
      <c r="H37" s="15">
        <v>11.15</v>
      </c>
      <c r="I37" s="15">
        <v>10.6</v>
      </c>
      <c r="J37" s="15">
        <v>8</v>
      </c>
      <c r="K37" s="115"/>
      <c r="L37" s="163"/>
    </row>
    <row r="38" spans="2:12" ht="15.75">
      <c r="B38" s="67" t="s">
        <v>134</v>
      </c>
      <c r="C38" s="67" t="s">
        <v>17</v>
      </c>
      <c r="D38" s="87" t="s">
        <v>48</v>
      </c>
      <c r="E38" s="15">
        <v>11.8</v>
      </c>
      <c r="F38" s="15">
        <v>9.45</v>
      </c>
      <c r="G38" s="15">
        <v>10.55</v>
      </c>
      <c r="H38" s="15">
        <v>11.65</v>
      </c>
      <c r="I38" s="15">
        <v>11.4</v>
      </c>
      <c r="J38" s="15">
        <v>8.7</v>
      </c>
      <c r="K38" s="115"/>
      <c r="L38" s="163"/>
    </row>
    <row r="39" spans="2:12" ht="18">
      <c r="B39" s="79"/>
      <c r="C39" s="80"/>
      <c r="D39" s="116"/>
      <c r="E39" s="117">
        <f aca="true" t="shared" si="5" ref="E39:J39">IF(SUM(E37:E38)&gt;0,LARGE(E37:E38,1)+LARGE(E37:E38,2))</f>
        <v>23.700000000000003</v>
      </c>
      <c r="F39" s="117">
        <f t="shared" si="5"/>
        <v>18.4</v>
      </c>
      <c r="G39" s="117">
        <f t="shared" si="5"/>
        <v>21.15</v>
      </c>
      <c r="H39" s="117">
        <f t="shared" si="5"/>
        <v>22.8</v>
      </c>
      <c r="I39" s="117">
        <f t="shared" si="5"/>
        <v>22</v>
      </c>
      <c r="J39" s="117">
        <f t="shared" si="5"/>
        <v>16.7</v>
      </c>
      <c r="K39" s="118">
        <f>SUM(E39:J39)</f>
        <v>124.75</v>
      </c>
      <c r="L39" s="163"/>
    </row>
    <row r="40" spans="3:12" ht="17.25" customHeight="1">
      <c r="C40" s="83"/>
      <c r="D40" s="86"/>
      <c r="K40" s="115"/>
      <c r="L40" s="163"/>
    </row>
    <row r="41" spans="1:12" ht="15.75">
      <c r="A41" s="90" t="s">
        <v>190</v>
      </c>
      <c r="B41" s="121" t="s">
        <v>43</v>
      </c>
      <c r="C41" s="122"/>
      <c r="D41" s="122"/>
      <c r="K41" s="115"/>
      <c r="L41" s="163"/>
    </row>
    <row r="42" spans="2:12" ht="15.75">
      <c r="B42" s="67" t="s">
        <v>115</v>
      </c>
      <c r="C42" s="67" t="s">
        <v>96</v>
      </c>
      <c r="D42" s="87" t="s">
        <v>48</v>
      </c>
      <c r="E42" s="15">
        <v>10.7</v>
      </c>
      <c r="F42" s="15">
        <v>8.2</v>
      </c>
      <c r="G42" s="15">
        <v>10.2</v>
      </c>
      <c r="H42" s="15">
        <v>10.5</v>
      </c>
      <c r="I42" s="15">
        <v>10.7</v>
      </c>
      <c r="J42" s="15">
        <v>6.1</v>
      </c>
      <c r="K42" s="115"/>
      <c r="L42" s="163"/>
    </row>
    <row r="43" spans="2:12" ht="15.75">
      <c r="B43" s="67" t="s">
        <v>244</v>
      </c>
      <c r="C43" s="67" t="s">
        <v>245</v>
      </c>
      <c r="D43" s="87" t="s">
        <v>19</v>
      </c>
      <c r="E43" s="15">
        <v>11.7</v>
      </c>
      <c r="F43" s="15">
        <v>8.65</v>
      </c>
      <c r="G43" s="15">
        <v>10.1</v>
      </c>
      <c r="H43" s="15">
        <v>11</v>
      </c>
      <c r="I43" s="15">
        <v>10.6</v>
      </c>
      <c r="J43" s="15">
        <v>6.8</v>
      </c>
      <c r="K43" s="115"/>
      <c r="L43" s="163"/>
    </row>
    <row r="44" spans="2:12" ht="15.75">
      <c r="B44" s="67" t="s">
        <v>44</v>
      </c>
      <c r="C44" s="67" t="s">
        <v>50</v>
      </c>
      <c r="D44" s="87" t="s">
        <v>19</v>
      </c>
      <c r="E44" s="15">
        <v>11.5</v>
      </c>
      <c r="F44" s="15">
        <v>10.25</v>
      </c>
      <c r="G44" s="15">
        <v>11.5</v>
      </c>
      <c r="H44" s="15">
        <v>10.75</v>
      </c>
      <c r="I44" s="15">
        <v>10.6</v>
      </c>
      <c r="J44" s="15">
        <v>8</v>
      </c>
      <c r="K44" s="115"/>
      <c r="L44" s="163"/>
    </row>
    <row r="45" spans="2:12" ht="18">
      <c r="B45" s="79"/>
      <c r="C45" s="80"/>
      <c r="D45" s="116"/>
      <c r="E45" s="117">
        <f aca="true" t="shared" si="6" ref="E45:J45">IF(SUM(E42:E44)&gt;0,LARGE(E42:E44,1)+LARGE(E42:E44,2))</f>
        <v>23.2</v>
      </c>
      <c r="F45" s="117">
        <f t="shared" si="6"/>
        <v>18.9</v>
      </c>
      <c r="G45" s="117">
        <f t="shared" si="6"/>
        <v>21.7</v>
      </c>
      <c r="H45" s="117">
        <f t="shared" si="6"/>
        <v>21.75</v>
      </c>
      <c r="I45" s="117">
        <f t="shared" si="6"/>
        <v>21.299999999999997</v>
      </c>
      <c r="J45" s="117">
        <f t="shared" si="6"/>
        <v>14.8</v>
      </c>
      <c r="K45" s="118">
        <f>SUM(E45:J45)</f>
        <v>121.64999999999999</v>
      </c>
      <c r="L45" s="163"/>
    </row>
    <row r="46" ht="33" customHeight="1">
      <c r="L46" s="163"/>
    </row>
    <row r="47" spans="1:12" ht="15.75">
      <c r="A47" s="90" t="s">
        <v>86</v>
      </c>
      <c r="B47" s="124" t="s">
        <v>239</v>
      </c>
      <c r="C47" s="120"/>
      <c r="D47" s="120"/>
      <c r="K47" s="115"/>
      <c r="L47" s="163"/>
    </row>
    <row r="48" spans="2:12" ht="15.75">
      <c r="B48" s="67" t="s">
        <v>68</v>
      </c>
      <c r="C48" s="67" t="s">
        <v>69</v>
      </c>
      <c r="D48" s="87" t="s">
        <v>19</v>
      </c>
      <c r="E48" s="15">
        <v>11.2</v>
      </c>
      <c r="F48" s="15">
        <v>8.8</v>
      </c>
      <c r="G48" s="15">
        <v>10.3</v>
      </c>
      <c r="H48" s="15">
        <v>10.9</v>
      </c>
      <c r="I48" s="15">
        <v>9.9</v>
      </c>
      <c r="J48" s="15">
        <v>5.4</v>
      </c>
      <c r="K48" s="115"/>
      <c r="L48" s="163"/>
    </row>
    <row r="49" spans="2:12" ht="15.75">
      <c r="B49" s="126" t="s">
        <v>41</v>
      </c>
      <c r="C49" s="126" t="s">
        <v>39</v>
      </c>
      <c r="D49" s="87" t="s">
        <v>19</v>
      </c>
      <c r="E49" s="15">
        <v>12</v>
      </c>
      <c r="F49" s="15">
        <v>7.55</v>
      </c>
      <c r="G49" s="15">
        <v>9</v>
      </c>
      <c r="H49" s="15">
        <v>11.55</v>
      </c>
      <c r="I49" s="15">
        <v>10.2</v>
      </c>
      <c r="J49" s="15">
        <v>6.2</v>
      </c>
      <c r="K49" s="115"/>
      <c r="L49" s="163"/>
    </row>
    <row r="50" spans="2:12" ht="18">
      <c r="B50" s="79"/>
      <c r="C50" s="80"/>
      <c r="D50" s="116"/>
      <c r="E50" s="117">
        <f aca="true" t="shared" si="7" ref="E50:J50">IF(SUM(E48:E49)&gt;0,LARGE(E48:E49,1)+LARGE(E48:E49,2))</f>
        <v>23.2</v>
      </c>
      <c r="F50" s="117">
        <f t="shared" si="7"/>
        <v>16.35</v>
      </c>
      <c r="G50" s="117">
        <f t="shared" si="7"/>
        <v>19.3</v>
      </c>
      <c r="H50" s="117">
        <f t="shared" si="7"/>
        <v>22.450000000000003</v>
      </c>
      <c r="I50" s="117">
        <f t="shared" si="7"/>
        <v>20.1</v>
      </c>
      <c r="J50" s="117">
        <f t="shared" si="7"/>
        <v>11.600000000000001</v>
      </c>
      <c r="K50" s="118">
        <f>SUM(E50:J50)</f>
        <v>113</v>
      </c>
      <c r="L50" s="163"/>
    </row>
    <row r="51" ht="18">
      <c r="L51" s="163"/>
    </row>
    <row r="52" spans="1:12" ht="15.75">
      <c r="A52" s="90" t="s">
        <v>87</v>
      </c>
      <c r="B52" s="124" t="s">
        <v>158</v>
      </c>
      <c r="C52" s="122"/>
      <c r="D52" s="123"/>
      <c r="K52" s="115"/>
      <c r="L52" s="163"/>
    </row>
    <row r="53" spans="2:12" ht="15.75">
      <c r="B53" s="67" t="s">
        <v>161</v>
      </c>
      <c r="C53" s="67" t="s">
        <v>88</v>
      </c>
      <c r="D53" s="87" t="s">
        <v>48</v>
      </c>
      <c r="E53" s="15">
        <v>9.5</v>
      </c>
      <c r="F53" s="15">
        <v>8</v>
      </c>
      <c r="G53" s="15">
        <v>10.2</v>
      </c>
      <c r="H53" s="15">
        <v>10.55</v>
      </c>
      <c r="I53" s="15">
        <v>7.8</v>
      </c>
      <c r="J53" s="15">
        <v>7.3</v>
      </c>
      <c r="K53" s="115"/>
      <c r="L53" s="163"/>
    </row>
    <row r="54" spans="2:12" ht="15.75">
      <c r="B54" s="67" t="s">
        <v>159</v>
      </c>
      <c r="C54" s="67" t="s">
        <v>160</v>
      </c>
      <c r="D54" s="87" t="s">
        <v>48</v>
      </c>
      <c r="E54" s="15">
        <v>10.8</v>
      </c>
      <c r="F54" s="15">
        <v>7.15</v>
      </c>
      <c r="G54" s="15">
        <v>10.5</v>
      </c>
      <c r="H54" s="15">
        <v>10.75</v>
      </c>
      <c r="I54" s="15">
        <v>10</v>
      </c>
      <c r="J54" s="15">
        <v>7.7</v>
      </c>
      <c r="K54" s="115"/>
      <c r="L54" s="163"/>
    </row>
    <row r="55" spans="2:12" ht="18">
      <c r="B55" s="79"/>
      <c r="C55" s="80"/>
      <c r="D55" s="116"/>
      <c r="E55" s="117">
        <f aca="true" t="shared" si="8" ref="E55:J55">IF(SUM(E53:E54)&gt;0,LARGE(E53:E54,1)+LARGE(E53:E54,2))</f>
        <v>20.3</v>
      </c>
      <c r="F55" s="117">
        <f t="shared" si="8"/>
        <v>15.15</v>
      </c>
      <c r="G55" s="117">
        <f t="shared" si="8"/>
        <v>20.7</v>
      </c>
      <c r="H55" s="117">
        <f t="shared" si="8"/>
        <v>21.3</v>
      </c>
      <c r="I55" s="117">
        <f t="shared" si="8"/>
        <v>17.8</v>
      </c>
      <c r="J55" s="117">
        <f t="shared" si="8"/>
        <v>15</v>
      </c>
      <c r="K55" s="118">
        <f>SUM(E55:J55)</f>
        <v>110.25</v>
      </c>
      <c r="L55" s="163"/>
    </row>
    <row r="56" ht="18">
      <c r="L56" s="163"/>
    </row>
    <row r="57" spans="1:12" ht="15.75">
      <c r="A57" s="90" t="s">
        <v>110</v>
      </c>
      <c r="B57" s="124" t="s">
        <v>135</v>
      </c>
      <c r="C57" s="122"/>
      <c r="D57" s="123"/>
      <c r="K57" s="115"/>
      <c r="L57" s="163"/>
    </row>
    <row r="58" spans="2:12" ht="15.75">
      <c r="B58" s="67" t="s">
        <v>140</v>
      </c>
      <c r="C58" s="67" t="s">
        <v>98</v>
      </c>
      <c r="D58" s="87" t="s">
        <v>48</v>
      </c>
      <c r="E58" s="15">
        <v>11.5</v>
      </c>
      <c r="F58" s="15">
        <v>8.3</v>
      </c>
      <c r="G58" s="15">
        <v>9.1</v>
      </c>
      <c r="H58" s="15">
        <v>11.05</v>
      </c>
      <c r="I58" s="15">
        <v>8.6</v>
      </c>
      <c r="J58" s="15">
        <v>4.7</v>
      </c>
      <c r="K58" s="115"/>
      <c r="L58" s="163"/>
    </row>
    <row r="59" spans="2:12" ht="15.75">
      <c r="B59" s="67" t="s">
        <v>141</v>
      </c>
      <c r="C59" s="67" t="s">
        <v>42</v>
      </c>
      <c r="D59" s="87" t="s">
        <v>19</v>
      </c>
      <c r="E59" s="15">
        <v>11.5</v>
      </c>
      <c r="F59" s="15">
        <v>8.2</v>
      </c>
      <c r="G59" s="15">
        <v>10</v>
      </c>
      <c r="H59" s="15">
        <v>11</v>
      </c>
      <c r="I59" s="15">
        <v>10</v>
      </c>
      <c r="J59" s="15">
        <v>5.2</v>
      </c>
      <c r="K59" s="115"/>
      <c r="L59" s="163"/>
    </row>
    <row r="60" spans="2:12" ht="18">
      <c r="B60" s="79"/>
      <c r="C60" s="80"/>
      <c r="D60" s="116"/>
      <c r="E60" s="117">
        <f aca="true" t="shared" si="9" ref="E60:J60">IF(SUM(E58:E59)&gt;0,LARGE(E58:E59,1)+LARGE(E58:E59,2))</f>
        <v>23</v>
      </c>
      <c r="F60" s="117">
        <f t="shared" si="9"/>
        <v>16.5</v>
      </c>
      <c r="G60" s="117">
        <f t="shared" si="9"/>
        <v>19.1</v>
      </c>
      <c r="H60" s="117">
        <f t="shared" si="9"/>
        <v>22.05</v>
      </c>
      <c r="I60" s="117">
        <f t="shared" si="9"/>
        <v>18.6</v>
      </c>
      <c r="J60" s="117">
        <f t="shared" si="9"/>
        <v>9.9</v>
      </c>
      <c r="K60" s="118">
        <f>SUM(E60:J60)</f>
        <v>109.15</v>
      </c>
      <c r="L60" s="163"/>
    </row>
    <row r="61" spans="2:12" ht="33">
      <c r="B61" s="68"/>
      <c r="C61" s="82"/>
      <c r="E61" s="68"/>
      <c r="F61" s="68"/>
      <c r="G61" s="68"/>
      <c r="H61" s="68"/>
      <c r="I61" s="68"/>
      <c r="J61" s="68"/>
      <c r="K61" s="114"/>
      <c r="L61" s="163"/>
    </row>
    <row r="62" spans="1:12" ht="15.75">
      <c r="A62" s="90" t="s">
        <v>176</v>
      </c>
      <c r="B62" s="124" t="s">
        <v>206</v>
      </c>
      <c r="C62" s="122"/>
      <c r="D62" s="123"/>
      <c r="K62" s="115"/>
      <c r="L62" s="163"/>
    </row>
    <row r="63" spans="2:12" ht="15.75">
      <c r="B63" s="67" t="s">
        <v>67</v>
      </c>
      <c r="C63" s="67" t="s">
        <v>59</v>
      </c>
      <c r="D63" s="87" t="s">
        <v>48</v>
      </c>
      <c r="E63" s="15">
        <v>10.2</v>
      </c>
      <c r="F63" s="15">
        <v>7.1</v>
      </c>
      <c r="G63" s="15">
        <v>9.2</v>
      </c>
      <c r="H63" s="15">
        <v>10.8</v>
      </c>
      <c r="I63" s="15">
        <v>7.5</v>
      </c>
      <c r="J63" s="15">
        <v>4.8</v>
      </c>
      <c r="K63" s="115"/>
      <c r="L63" s="163"/>
    </row>
    <row r="64" spans="2:12" ht="15.75">
      <c r="B64" s="67" t="s">
        <v>81</v>
      </c>
      <c r="C64" s="67" t="s">
        <v>22</v>
      </c>
      <c r="D64" s="87" t="s">
        <v>48</v>
      </c>
      <c r="E64" s="15">
        <v>9.4</v>
      </c>
      <c r="F64" s="15">
        <v>5.85</v>
      </c>
      <c r="G64" s="15">
        <v>6.9</v>
      </c>
      <c r="H64" s="15">
        <v>10.05</v>
      </c>
      <c r="I64" s="15">
        <v>5.8</v>
      </c>
      <c r="J64" s="15">
        <v>3.4</v>
      </c>
      <c r="K64" s="115"/>
      <c r="L64" s="163"/>
    </row>
    <row r="65" spans="2:12" ht="15.75">
      <c r="B65" s="67" t="s">
        <v>70</v>
      </c>
      <c r="C65" s="67" t="s">
        <v>66</v>
      </c>
      <c r="D65" s="87" t="s">
        <v>19</v>
      </c>
      <c r="E65" s="15">
        <v>11.9</v>
      </c>
      <c r="F65" s="15">
        <v>8.7</v>
      </c>
      <c r="G65" s="15">
        <v>9.9</v>
      </c>
      <c r="H65" s="15">
        <v>11.05</v>
      </c>
      <c r="I65" s="15">
        <v>10.6</v>
      </c>
      <c r="J65" s="15">
        <v>6.2</v>
      </c>
      <c r="K65" s="115"/>
      <c r="L65" s="163"/>
    </row>
    <row r="66" spans="2:12" ht="18">
      <c r="B66" s="79"/>
      <c r="C66" s="80"/>
      <c r="D66" s="116"/>
      <c r="E66" s="117">
        <f aca="true" t="shared" si="10" ref="E66:J66">IF(SUM(E63:E65)&gt;0,LARGE(E63:E65,1)+LARGE(E63:E65,2))</f>
        <v>22.1</v>
      </c>
      <c r="F66" s="117">
        <f t="shared" si="10"/>
        <v>15.799999999999999</v>
      </c>
      <c r="G66" s="117">
        <f t="shared" si="10"/>
        <v>19.1</v>
      </c>
      <c r="H66" s="117">
        <f t="shared" si="10"/>
        <v>21.85</v>
      </c>
      <c r="I66" s="117">
        <f t="shared" si="10"/>
        <v>18.1</v>
      </c>
      <c r="J66" s="117">
        <f t="shared" si="10"/>
        <v>11</v>
      </c>
      <c r="K66" s="118">
        <f>SUM(E66:J66)</f>
        <v>107.94999999999999</v>
      </c>
      <c r="L66" s="163"/>
    </row>
    <row r="67" ht="18">
      <c r="L67" s="163"/>
    </row>
    <row r="68" spans="1:12" ht="15.75">
      <c r="A68" s="90" t="s">
        <v>177</v>
      </c>
      <c r="B68" s="124" t="s">
        <v>153</v>
      </c>
      <c r="C68" s="122"/>
      <c r="D68" s="123"/>
      <c r="K68" s="115"/>
      <c r="L68" s="163"/>
    </row>
    <row r="69" spans="2:12" ht="15.75">
      <c r="B69" s="67" t="s">
        <v>154</v>
      </c>
      <c r="C69" s="67" t="s">
        <v>39</v>
      </c>
      <c r="D69" s="87" t="s">
        <v>19</v>
      </c>
      <c r="E69" s="15">
        <v>11</v>
      </c>
      <c r="F69" s="15">
        <v>6.9</v>
      </c>
      <c r="G69" s="15">
        <v>9.5</v>
      </c>
      <c r="H69" s="15">
        <v>10.65</v>
      </c>
      <c r="I69" s="15">
        <v>8.2</v>
      </c>
      <c r="J69" s="15">
        <v>5.9</v>
      </c>
      <c r="K69" s="115"/>
      <c r="L69" s="163"/>
    </row>
    <row r="70" spans="2:12" ht="15.75">
      <c r="B70" s="67" t="s">
        <v>155</v>
      </c>
      <c r="C70" s="67" t="s">
        <v>130</v>
      </c>
      <c r="D70" s="87" t="s">
        <v>99</v>
      </c>
      <c r="E70" s="15">
        <v>9.7</v>
      </c>
      <c r="F70" s="15">
        <v>6.3</v>
      </c>
      <c r="G70" s="15">
        <v>9.1</v>
      </c>
      <c r="H70" s="15">
        <v>10.6</v>
      </c>
      <c r="I70" s="15">
        <v>6.6</v>
      </c>
      <c r="J70" s="15">
        <v>3.95</v>
      </c>
      <c r="K70" s="115"/>
      <c r="L70" s="163"/>
    </row>
    <row r="71" spans="2:12" ht="15.75">
      <c r="B71" s="67" t="s">
        <v>230</v>
      </c>
      <c r="C71" s="67" t="s">
        <v>50</v>
      </c>
      <c r="D71" s="87" t="s">
        <v>99</v>
      </c>
      <c r="E71" s="15">
        <v>9.7</v>
      </c>
      <c r="F71" s="15">
        <v>8.35</v>
      </c>
      <c r="G71" s="15">
        <v>10.1</v>
      </c>
      <c r="H71" s="15">
        <v>10.85</v>
      </c>
      <c r="I71" s="15">
        <v>8.6</v>
      </c>
      <c r="J71" s="15">
        <v>5.4</v>
      </c>
      <c r="K71" s="115"/>
      <c r="L71" s="163"/>
    </row>
    <row r="72" spans="2:12" ht="18">
      <c r="B72" s="79"/>
      <c r="C72" s="80"/>
      <c r="D72" s="116"/>
      <c r="E72" s="117">
        <f aca="true" t="shared" si="11" ref="E72:J72">IF(SUM(E69:E71)&gt;0,LARGE(E69:E71,1)+LARGE(E69:E71,2))</f>
        <v>20.7</v>
      </c>
      <c r="F72" s="117">
        <f t="shared" si="11"/>
        <v>15.25</v>
      </c>
      <c r="G72" s="117">
        <f t="shared" si="11"/>
        <v>19.6</v>
      </c>
      <c r="H72" s="117">
        <f t="shared" si="11"/>
        <v>21.5</v>
      </c>
      <c r="I72" s="117">
        <f t="shared" si="11"/>
        <v>16.799999999999997</v>
      </c>
      <c r="J72" s="117">
        <f t="shared" si="11"/>
        <v>11.3</v>
      </c>
      <c r="K72" s="118">
        <f>SUM(E72:J72)</f>
        <v>105.15</v>
      </c>
      <c r="L72" s="163"/>
    </row>
    <row r="73" ht="18">
      <c r="L73" s="163"/>
    </row>
  </sheetData>
  <sheetProtection/>
  <mergeCells count="3">
    <mergeCell ref="A1:K1"/>
    <mergeCell ref="A3:K3"/>
    <mergeCell ref="A5:K5"/>
  </mergeCells>
  <printOptions/>
  <pageMargins left="0.22" right="0.13" top="0.26" bottom="0.47" header="0.14" footer="0.47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49"/>
  <sheetViews>
    <sheetView zoomScalePageLayoutView="0" workbookViewId="0" topLeftCell="C2">
      <selection activeCell="R22" sqref="R22"/>
    </sheetView>
  </sheetViews>
  <sheetFormatPr defaultColWidth="9.00390625" defaultRowHeight="12.75"/>
  <cols>
    <col min="1" max="1" width="2.625" style="12" customWidth="1"/>
    <col min="2" max="2" width="12.75390625" style="8" customWidth="1"/>
    <col min="3" max="3" width="6.875" style="27" customWidth="1"/>
    <col min="4" max="4" width="2.375" style="27" customWidth="1"/>
    <col min="5" max="5" width="16.125" style="62" customWidth="1"/>
    <col min="6" max="6" width="4.875" style="11" customWidth="1"/>
    <col min="7" max="7" width="4.875" style="12" customWidth="1"/>
    <col min="8" max="8" width="1.875" style="28" customWidth="1"/>
    <col min="9" max="9" width="5.75390625" style="12" customWidth="1"/>
    <col min="10" max="10" width="4.625" style="14" customWidth="1"/>
    <col min="11" max="11" width="4.375" style="12" customWidth="1"/>
    <col min="12" max="12" width="0.6171875" style="28" hidden="1" customWidth="1"/>
    <col min="13" max="13" width="5.75390625" style="12" customWidth="1"/>
    <col min="14" max="14" width="4.875" style="14" customWidth="1"/>
    <col min="15" max="15" width="4.875" style="12" customWidth="1"/>
    <col min="16" max="16" width="0.6171875" style="28" hidden="1" customWidth="1"/>
    <col min="17" max="17" width="5.75390625" style="12" customWidth="1"/>
    <col min="18" max="18" width="4.875" style="14" customWidth="1"/>
    <col min="19" max="19" width="4.875" style="2" customWidth="1"/>
    <col min="20" max="20" width="1.875" style="27" customWidth="1"/>
    <col min="21" max="21" width="5.75390625" style="1" customWidth="1"/>
    <col min="22" max="23" width="4.875" style="1" customWidth="1"/>
    <col min="24" max="24" width="1.625" style="27" hidden="1" customWidth="1"/>
    <col min="25" max="25" width="5.75390625" style="1" customWidth="1"/>
    <col min="26" max="26" width="4.375" style="1" customWidth="1"/>
    <col min="27" max="27" width="4.625" style="1" customWidth="1"/>
    <col min="28" max="28" width="2.125" style="27" hidden="1" customWidth="1"/>
    <col min="29" max="29" width="5.75390625" style="1" customWidth="1"/>
    <col min="30" max="30" width="7.00390625" style="1" customWidth="1"/>
    <col min="31" max="16384" width="9.125" style="1" customWidth="1"/>
  </cols>
  <sheetData>
    <row r="1" spans="1:30" ht="30" customHeight="1">
      <c r="A1" s="208" t="s">
        <v>198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</row>
    <row r="2" spans="1:19" ht="9" customHeight="1">
      <c r="A2" s="10"/>
      <c r="F2" s="1"/>
      <c r="G2" s="1"/>
      <c r="H2" s="27"/>
      <c r="I2" s="1"/>
      <c r="J2" s="1"/>
      <c r="K2" s="1"/>
      <c r="L2" s="27"/>
      <c r="M2" s="1"/>
      <c r="N2" s="1"/>
      <c r="O2" s="1"/>
      <c r="P2" s="27"/>
      <c r="Q2" s="1"/>
      <c r="R2" s="1"/>
      <c r="S2" s="1"/>
    </row>
    <row r="3" spans="1:30" ht="23.25">
      <c r="A3" s="209" t="s">
        <v>201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09"/>
      <c r="AC3" s="209"/>
      <c r="AD3" s="209"/>
    </row>
    <row r="4" spans="1:19" ht="6.75" customHeight="1" thickBot="1">
      <c r="A4" s="13"/>
      <c r="B4" s="12"/>
      <c r="C4" s="28"/>
      <c r="D4" s="28"/>
      <c r="F4" s="13"/>
      <c r="G4" s="13"/>
      <c r="I4" s="13"/>
      <c r="J4" s="13"/>
      <c r="K4" s="13"/>
      <c r="M4" s="1"/>
      <c r="N4" s="1"/>
      <c r="O4" s="1"/>
      <c r="P4" s="27"/>
      <c r="Q4" s="1"/>
      <c r="R4" s="1"/>
      <c r="S4" s="1"/>
    </row>
    <row r="5" spans="1:30" s="18" customFormat="1" ht="40.5" customHeight="1">
      <c r="A5" s="22" t="s">
        <v>14</v>
      </c>
      <c r="B5" s="149" t="s">
        <v>15</v>
      </c>
      <c r="C5" s="30" t="s">
        <v>16</v>
      </c>
      <c r="D5" s="30"/>
      <c r="E5" s="63"/>
      <c r="F5" s="211"/>
      <c r="G5" s="212"/>
      <c r="H5" s="212"/>
      <c r="I5" s="213"/>
      <c r="J5" s="211"/>
      <c r="K5" s="212"/>
      <c r="L5" s="212"/>
      <c r="M5" s="213"/>
      <c r="N5" s="211"/>
      <c r="O5" s="212"/>
      <c r="P5" s="212"/>
      <c r="Q5" s="213"/>
      <c r="R5" s="211"/>
      <c r="S5" s="212"/>
      <c r="T5" s="212"/>
      <c r="U5" s="213"/>
      <c r="V5" s="211"/>
      <c r="W5" s="212"/>
      <c r="X5" s="212"/>
      <c r="Y5" s="213"/>
      <c r="Z5" s="211"/>
      <c r="AA5" s="212"/>
      <c r="AB5" s="212"/>
      <c r="AC5" s="213"/>
      <c r="AD5" s="17" t="s">
        <v>0</v>
      </c>
    </row>
    <row r="6" spans="1:30" s="19" customFormat="1" ht="18" customHeight="1" thickBot="1">
      <c r="A6" s="143"/>
      <c r="B6" s="201"/>
      <c r="C6" s="33"/>
      <c r="D6" s="33"/>
      <c r="E6" s="64"/>
      <c r="F6" s="144" t="s">
        <v>56</v>
      </c>
      <c r="G6" s="145" t="s">
        <v>64</v>
      </c>
      <c r="H6" s="146"/>
      <c r="I6" s="147" t="s">
        <v>0</v>
      </c>
      <c r="J6" s="144" t="s">
        <v>56</v>
      </c>
      <c r="K6" s="145" t="s">
        <v>64</v>
      </c>
      <c r="L6" s="146"/>
      <c r="M6" s="147" t="s">
        <v>0</v>
      </c>
      <c r="N6" s="144" t="s">
        <v>56</v>
      </c>
      <c r="O6" s="145" t="s">
        <v>64</v>
      </c>
      <c r="P6" s="146"/>
      <c r="Q6" s="147" t="s">
        <v>0</v>
      </c>
      <c r="R6" s="144" t="s">
        <v>56</v>
      </c>
      <c r="S6" s="145" t="s">
        <v>64</v>
      </c>
      <c r="T6" s="146"/>
      <c r="U6" s="147" t="s">
        <v>0</v>
      </c>
      <c r="V6" s="144" t="s">
        <v>56</v>
      </c>
      <c r="W6" s="145" t="s">
        <v>64</v>
      </c>
      <c r="X6" s="146"/>
      <c r="Y6" s="147" t="s">
        <v>0</v>
      </c>
      <c r="Z6" s="144" t="s">
        <v>56</v>
      </c>
      <c r="AA6" s="145" t="s">
        <v>64</v>
      </c>
      <c r="AB6" s="146"/>
      <c r="AC6" s="147" t="s">
        <v>0</v>
      </c>
      <c r="AD6" s="148"/>
    </row>
    <row r="7" spans="1:30" s="20" customFormat="1" ht="15" customHeight="1">
      <c r="A7" s="200" t="s">
        <v>1</v>
      </c>
      <c r="B7" s="67" t="s">
        <v>84</v>
      </c>
      <c r="C7" s="66" t="s">
        <v>21</v>
      </c>
      <c r="D7" s="188" t="s">
        <v>73</v>
      </c>
      <c r="E7" s="66" t="s">
        <v>119</v>
      </c>
      <c r="F7" s="52">
        <v>3.2</v>
      </c>
      <c r="G7" s="41">
        <v>9.15</v>
      </c>
      <c r="H7" s="42"/>
      <c r="I7" s="44">
        <f aca="true" t="shared" si="0" ref="I7:I31">F7+G7-H7</f>
        <v>12.350000000000001</v>
      </c>
      <c r="J7" s="48">
        <v>1.2</v>
      </c>
      <c r="K7" s="41">
        <v>9.25</v>
      </c>
      <c r="L7" s="42"/>
      <c r="M7" s="49">
        <f aca="true" t="shared" si="1" ref="M7:M31">J7+K7-L7</f>
        <v>10.45</v>
      </c>
      <c r="N7" s="52">
        <v>2.1</v>
      </c>
      <c r="O7" s="41">
        <v>9.5</v>
      </c>
      <c r="P7" s="42"/>
      <c r="Q7" s="44">
        <f aca="true" t="shared" si="2" ref="Q7:Q31">N7+O7-P7</f>
        <v>11.6</v>
      </c>
      <c r="R7" s="48">
        <v>2</v>
      </c>
      <c r="S7" s="41">
        <v>9.3</v>
      </c>
      <c r="T7" s="42"/>
      <c r="U7" s="49">
        <f aca="true" t="shared" si="3" ref="U7:U31">R7+S7-T7</f>
        <v>11.3</v>
      </c>
      <c r="V7" s="52">
        <v>3.3</v>
      </c>
      <c r="W7" s="41">
        <v>9.25</v>
      </c>
      <c r="X7" s="42"/>
      <c r="Y7" s="44">
        <f aca="true" t="shared" si="4" ref="Y7:Y31">V7+W7-X7</f>
        <v>12.55</v>
      </c>
      <c r="Z7" s="48">
        <v>1.2</v>
      </c>
      <c r="AA7" s="41">
        <v>9.3</v>
      </c>
      <c r="AB7" s="42"/>
      <c r="AC7" s="49">
        <f aca="true" t="shared" si="5" ref="AC7:AC31">Z7+AA7-AB7</f>
        <v>10.5</v>
      </c>
      <c r="AD7" s="46">
        <f aca="true" t="shared" si="6" ref="AD7:AD31">I7+M7+Q7+U7+Y7+AC7</f>
        <v>68.75</v>
      </c>
    </row>
    <row r="8" spans="1:30" s="20" customFormat="1" ht="15" customHeight="1">
      <c r="A8" s="43" t="s">
        <v>2</v>
      </c>
      <c r="B8" s="67" t="s">
        <v>77</v>
      </c>
      <c r="C8" s="66" t="s">
        <v>38</v>
      </c>
      <c r="D8" s="188" t="s">
        <v>73</v>
      </c>
      <c r="E8" s="66" t="s">
        <v>43</v>
      </c>
      <c r="F8" s="53">
        <v>3.5</v>
      </c>
      <c r="G8" s="24">
        <v>8.7</v>
      </c>
      <c r="H8" s="39"/>
      <c r="I8" s="45">
        <f t="shared" si="0"/>
        <v>12.2</v>
      </c>
      <c r="J8" s="50">
        <v>1.2</v>
      </c>
      <c r="K8" s="24">
        <v>9.2</v>
      </c>
      <c r="L8" s="39"/>
      <c r="M8" s="51">
        <f t="shared" si="1"/>
        <v>10.399999999999999</v>
      </c>
      <c r="N8" s="53">
        <v>2</v>
      </c>
      <c r="O8" s="24">
        <v>9.3</v>
      </c>
      <c r="P8" s="39"/>
      <c r="Q8" s="45">
        <f t="shared" si="2"/>
        <v>11.3</v>
      </c>
      <c r="R8" s="50">
        <v>2</v>
      </c>
      <c r="S8" s="24">
        <v>9.1</v>
      </c>
      <c r="T8" s="39"/>
      <c r="U8" s="51">
        <f t="shared" si="3"/>
        <v>11.1</v>
      </c>
      <c r="V8" s="53">
        <v>3.2</v>
      </c>
      <c r="W8" s="24">
        <v>8.9</v>
      </c>
      <c r="X8" s="39"/>
      <c r="Y8" s="45">
        <f t="shared" si="4"/>
        <v>12.100000000000001</v>
      </c>
      <c r="Z8" s="50">
        <v>1.8</v>
      </c>
      <c r="AA8" s="24">
        <v>9</v>
      </c>
      <c r="AB8" s="39"/>
      <c r="AC8" s="51">
        <f t="shared" si="5"/>
        <v>10.8</v>
      </c>
      <c r="AD8" s="47">
        <f t="shared" si="6"/>
        <v>67.9</v>
      </c>
    </row>
    <row r="9" spans="1:30" s="20" customFormat="1" ht="15" customHeight="1">
      <c r="A9" s="43" t="s">
        <v>3</v>
      </c>
      <c r="B9" s="67" t="s">
        <v>103</v>
      </c>
      <c r="C9" s="66" t="s">
        <v>118</v>
      </c>
      <c r="D9" s="188" t="s">
        <v>63</v>
      </c>
      <c r="E9" s="66" t="s">
        <v>47</v>
      </c>
      <c r="F9" s="53">
        <v>2.6</v>
      </c>
      <c r="G9" s="24">
        <v>9.2</v>
      </c>
      <c r="H9" s="39"/>
      <c r="I9" s="45">
        <f t="shared" si="0"/>
        <v>11.799999999999999</v>
      </c>
      <c r="J9" s="50">
        <v>1.2</v>
      </c>
      <c r="K9" s="24">
        <v>9.2</v>
      </c>
      <c r="L9" s="39"/>
      <c r="M9" s="51">
        <f t="shared" si="1"/>
        <v>10.399999999999999</v>
      </c>
      <c r="N9" s="53">
        <v>1.8</v>
      </c>
      <c r="O9" s="24">
        <v>9</v>
      </c>
      <c r="P9" s="39"/>
      <c r="Q9" s="45">
        <f t="shared" si="2"/>
        <v>10.8</v>
      </c>
      <c r="R9" s="50">
        <v>2</v>
      </c>
      <c r="S9" s="24">
        <v>9.2</v>
      </c>
      <c r="T9" s="39"/>
      <c r="U9" s="51">
        <f t="shared" si="3"/>
        <v>11.2</v>
      </c>
      <c r="V9" s="53">
        <v>1.9</v>
      </c>
      <c r="W9" s="24">
        <v>8.9</v>
      </c>
      <c r="X9" s="39"/>
      <c r="Y9" s="45">
        <f t="shared" si="4"/>
        <v>10.8</v>
      </c>
      <c r="Z9" s="50">
        <v>0.6</v>
      </c>
      <c r="AA9" s="24">
        <v>9.2</v>
      </c>
      <c r="AB9" s="39"/>
      <c r="AC9" s="51">
        <f t="shared" si="5"/>
        <v>9.799999999999999</v>
      </c>
      <c r="AD9" s="47">
        <f t="shared" si="6"/>
        <v>64.8</v>
      </c>
    </row>
    <row r="10" spans="1:30" s="20" customFormat="1" ht="15" customHeight="1">
      <c r="A10" s="43" t="s">
        <v>4</v>
      </c>
      <c r="B10" s="67" t="s">
        <v>241</v>
      </c>
      <c r="C10" s="66" t="s">
        <v>88</v>
      </c>
      <c r="D10" s="188" t="s">
        <v>63</v>
      </c>
      <c r="E10" s="66" t="s">
        <v>196</v>
      </c>
      <c r="F10" s="53">
        <v>3.5</v>
      </c>
      <c r="G10" s="24">
        <v>8.3</v>
      </c>
      <c r="H10" s="39"/>
      <c r="I10" s="45">
        <f t="shared" si="0"/>
        <v>11.8</v>
      </c>
      <c r="J10" s="50">
        <v>1.4</v>
      </c>
      <c r="K10" s="24">
        <v>8.35</v>
      </c>
      <c r="L10" s="39"/>
      <c r="M10" s="51">
        <f t="shared" si="1"/>
        <v>9.75</v>
      </c>
      <c r="N10" s="53">
        <v>1.9</v>
      </c>
      <c r="O10" s="24">
        <v>9.1</v>
      </c>
      <c r="P10" s="39"/>
      <c r="Q10" s="45">
        <f t="shared" si="2"/>
        <v>11</v>
      </c>
      <c r="R10" s="50">
        <v>2.4</v>
      </c>
      <c r="S10" s="24">
        <v>8.85</v>
      </c>
      <c r="T10" s="39"/>
      <c r="U10" s="51">
        <f t="shared" si="3"/>
        <v>11.25</v>
      </c>
      <c r="V10" s="53">
        <v>3.1</v>
      </c>
      <c r="W10" s="24">
        <v>7.95</v>
      </c>
      <c r="X10" s="39"/>
      <c r="Y10" s="45">
        <f t="shared" si="4"/>
        <v>11.05</v>
      </c>
      <c r="Z10" s="50">
        <v>1.2</v>
      </c>
      <c r="AA10" s="24">
        <v>8.5</v>
      </c>
      <c r="AB10" s="39"/>
      <c r="AC10" s="51">
        <f t="shared" si="5"/>
        <v>9.7</v>
      </c>
      <c r="AD10" s="47">
        <f t="shared" si="6"/>
        <v>64.55</v>
      </c>
    </row>
    <row r="11" spans="1:30" s="20" customFormat="1" ht="15" customHeight="1">
      <c r="A11" s="43" t="s">
        <v>5</v>
      </c>
      <c r="B11" s="67" t="s">
        <v>92</v>
      </c>
      <c r="C11" s="66" t="s">
        <v>20</v>
      </c>
      <c r="D11" s="188" t="s">
        <v>73</v>
      </c>
      <c r="E11" s="66" t="s">
        <v>89</v>
      </c>
      <c r="F11" s="53">
        <v>3.2</v>
      </c>
      <c r="G11" s="24">
        <v>8.7</v>
      </c>
      <c r="H11" s="39"/>
      <c r="I11" s="45">
        <f t="shared" si="0"/>
        <v>11.899999999999999</v>
      </c>
      <c r="J11" s="50">
        <v>1.3</v>
      </c>
      <c r="K11" s="24">
        <v>7.6</v>
      </c>
      <c r="L11" s="39"/>
      <c r="M11" s="51">
        <f t="shared" si="1"/>
        <v>8.9</v>
      </c>
      <c r="N11" s="53">
        <v>2</v>
      </c>
      <c r="O11" s="24">
        <v>8.7</v>
      </c>
      <c r="P11" s="39"/>
      <c r="Q11" s="45">
        <f t="shared" si="2"/>
        <v>10.7</v>
      </c>
      <c r="R11" s="50">
        <v>2</v>
      </c>
      <c r="S11" s="24">
        <v>9.1</v>
      </c>
      <c r="T11" s="39"/>
      <c r="U11" s="51">
        <f t="shared" si="3"/>
        <v>11.1</v>
      </c>
      <c r="V11" s="53">
        <v>2.5</v>
      </c>
      <c r="W11" s="24">
        <v>7.7</v>
      </c>
      <c r="X11" s="39"/>
      <c r="Y11" s="45">
        <f t="shared" si="4"/>
        <v>10.2</v>
      </c>
      <c r="Z11" s="50">
        <v>1.2</v>
      </c>
      <c r="AA11" s="24">
        <v>9</v>
      </c>
      <c r="AB11" s="39"/>
      <c r="AC11" s="51">
        <f t="shared" si="5"/>
        <v>10.2</v>
      </c>
      <c r="AD11" s="47">
        <f t="shared" si="6"/>
        <v>63</v>
      </c>
    </row>
    <row r="12" spans="1:30" s="20" customFormat="1" ht="15" customHeight="1">
      <c r="A12" s="43" t="s">
        <v>6</v>
      </c>
      <c r="B12" s="67" t="s">
        <v>225</v>
      </c>
      <c r="C12" s="66" t="s">
        <v>40</v>
      </c>
      <c r="D12" s="188" t="s">
        <v>63</v>
      </c>
      <c r="E12" s="66" t="s">
        <v>43</v>
      </c>
      <c r="F12" s="53">
        <v>2.9</v>
      </c>
      <c r="G12" s="24">
        <v>8.6</v>
      </c>
      <c r="H12" s="39"/>
      <c r="I12" s="45">
        <f t="shared" si="0"/>
        <v>11.5</v>
      </c>
      <c r="J12" s="50">
        <v>1.2</v>
      </c>
      <c r="K12" s="24">
        <v>9.1</v>
      </c>
      <c r="L12" s="39"/>
      <c r="M12" s="51">
        <f t="shared" si="1"/>
        <v>10.299999999999999</v>
      </c>
      <c r="N12" s="53">
        <v>1.9</v>
      </c>
      <c r="O12" s="24">
        <v>8.85</v>
      </c>
      <c r="P12" s="39"/>
      <c r="Q12" s="45">
        <f t="shared" si="2"/>
        <v>10.75</v>
      </c>
      <c r="R12" s="50">
        <v>2</v>
      </c>
      <c r="S12" s="24">
        <v>8.9</v>
      </c>
      <c r="T12" s="39"/>
      <c r="U12" s="51">
        <f t="shared" si="3"/>
        <v>10.9</v>
      </c>
      <c r="V12" s="53">
        <v>1.5</v>
      </c>
      <c r="W12" s="24">
        <v>8.45</v>
      </c>
      <c r="X12" s="39"/>
      <c r="Y12" s="45">
        <f t="shared" si="4"/>
        <v>9.95</v>
      </c>
      <c r="Z12" s="50">
        <v>1.2</v>
      </c>
      <c r="AA12" s="24">
        <v>8.3</v>
      </c>
      <c r="AB12" s="39"/>
      <c r="AC12" s="51">
        <f t="shared" si="5"/>
        <v>9.5</v>
      </c>
      <c r="AD12" s="47">
        <f t="shared" si="6"/>
        <v>62.89999999999999</v>
      </c>
    </row>
    <row r="13" spans="1:30" s="19" customFormat="1" ht="15" customHeight="1">
      <c r="A13" s="43" t="s">
        <v>7</v>
      </c>
      <c r="B13" s="67" t="s">
        <v>51</v>
      </c>
      <c r="C13" s="66" t="s">
        <v>42</v>
      </c>
      <c r="D13" s="188" t="s">
        <v>63</v>
      </c>
      <c r="E13" s="66" t="s">
        <v>62</v>
      </c>
      <c r="F13" s="53">
        <v>3.1</v>
      </c>
      <c r="G13" s="24">
        <v>8.7</v>
      </c>
      <c r="H13" s="39"/>
      <c r="I13" s="45">
        <f t="shared" si="0"/>
        <v>11.799999999999999</v>
      </c>
      <c r="J13" s="50">
        <v>0.6</v>
      </c>
      <c r="K13" s="24">
        <v>8.6</v>
      </c>
      <c r="L13" s="39"/>
      <c r="M13" s="51">
        <f t="shared" si="1"/>
        <v>9.2</v>
      </c>
      <c r="N13" s="53">
        <v>2</v>
      </c>
      <c r="O13" s="24">
        <v>8.65</v>
      </c>
      <c r="P13" s="39"/>
      <c r="Q13" s="45">
        <f t="shared" si="2"/>
        <v>10.65</v>
      </c>
      <c r="R13" s="50">
        <v>2</v>
      </c>
      <c r="S13" s="24">
        <v>8.8</v>
      </c>
      <c r="T13" s="39"/>
      <c r="U13" s="51">
        <f t="shared" si="3"/>
        <v>10.8</v>
      </c>
      <c r="V13" s="53">
        <v>2.4</v>
      </c>
      <c r="W13" s="24">
        <v>8.05</v>
      </c>
      <c r="X13" s="39"/>
      <c r="Y13" s="45">
        <f t="shared" si="4"/>
        <v>10.450000000000001</v>
      </c>
      <c r="Z13" s="50">
        <v>0.7</v>
      </c>
      <c r="AA13" s="24">
        <v>7.9</v>
      </c>
      <c r="AB13" s="39"/>
      <c r="AC13" s="51">
        <f t="shared" si="5"/>
        <v>8.6</v>
      </c>
      <c r="AD13" s="47">
        <f t="shared" si="6"/>
        <v>61.50000000000001</v>
      </c>
    </row>
    <row r="14" spans="1:30" s="19" customFormat="1" ht="15" customHeight="1">
      <c r="A14" s="43" t="s">
        <v>8</v>
      </c>
      <c r="B14" s="67" t="s">
        <v>236</v>
      </c>
      <c r="C14" s="66" t="s">
        <v>82</v>
      </c>
      <c r="D14" s="188" t="s">
        <v>63</v>
      </c>
      <c r="E14" s="66" t="s">
        <v>142</v>
      </c>
      <c r="F14" s="53">
        <v>2.5</v>
      </c>
      <c r="G14" s="24">
        <v>8.9</v>
      </c>
      <c r="H14" s="39"/>
      <c r="I14" s="45">
        <f t="shared" si="0"/>
        <v>11.4</v>
      </c>
      <c r="J14" s="50">
        <v>1.3</v>
      </c>
      <c r="K14" s="24">
        <v>7.45</v>
      </c>
      <c r="L14" s="39"/>
      <c r="M14" s="51">
        <f t="shared" si="1"/>
        <v>8.75</v>
      </c>
      <c r="N14" s="53">
        <v>1.7</v>
      </c>
      <c r="O14" s="24">
        <v>8.7</v>
      </c>
      <c r="P14" s="39"/>
      <c r="Q14" s="45">
        <f t="shared" si="2"/>
        <v>10.399999999999999</v>
      </c>
      <c r="R14" s="50">
        <v>2</v>
      </c>
      <c r="S14" s="24">
        <v>9.05</v>
      </c>
      <c r="T14" s="39"/>
      <c r="U14" s="51">
        <f t="shared" si="3"/>
        <v>11.05</v>
      </c>
      <c r="V14" s="53">
        <v>1.3</v>
      </c>
      <c r="W14" s="24">
        <v>8.3</v>
      </c>
      <c r="X14" s="39"/>
      <c r="Y14" s="45">
        <f t="shared" si="4"/>
        <v>9.600000000000001</v>
      </c>
      <c r="Z14" s="50">
        <v>1.2</v>
      </c>
      <c r="AA14" s="24">
        <v>8.7</v>
      </c>
      <c r="AB14" s="39"/>
      <c r="AC14" s="51">
        <f t="shared" si="5"/>
        <v>9.899999999999999</v>
      </c>
      <c r="AD14" s="47">
        <f t="shared" si="6"/>
        <v>61.099999999999994</v>
      </c>
    </row>
    <row r="15" spans="1:30" ht="15" customHeight="1">
      <c r="A15" s="43" t="s">
        <v>9</v>
      </c>
      <c r="B15" s="67" t="s">
        <v>72</v>
      </c>
      <c r="C15" s="66" t="s">
        <v>88</v>
      </c>
      <c r="D15" s="188" t="s">
        <v>73</v>
      </c>
      <c r="E15" s="66" t="s">
        <v>47</v>
      </c>
      <c r="F15" s="53">
        <v>2.4</v>
      </c>
      <c r="G15" s="24">
        <v>9.1</v>
      </c>
      <c r="H15" s="39"/>
      <c r="I15" s="45">
        <f t="shared" si="0"/>
        <v>11.5</v>
      </c>
      <c r="J15" s="50">
        <v>0</v>
      </c>
      <c r="K15" s="24">
        <v>9</v>
      </c>
      <c r="L15" s="39"/>
      <c r="M15" s="51">
        <f t="shared" si="1"/>
        <v>9</v>
      </c>
      <c r="N15" s="53">
        <v>1.8</v>
      </c>
      <c r="O15" s="24">
        <v>8.95</v>
      </c>
      <c r="P15" s="39"/>
      <c r="Q15" s="45">
        <f t="shared" si="2"/>
        <v>10.75</v>
      </c>
      <c r="R15" s="50">
        <v>2</v>
      </c>
      <c r="S15" s="24">
        <v>9.35</v>
      </c>
      <c r="T15" s="39"/>
      <c r="U15" s="51">
        <f t="shared" si="3"/>
        <v>11.35</v>
      </c>
      <c r="V15" s="53">
        <v>1.3</v>
      </c>
      <c r="W15" s="24">
        <v>8.4</v>
      </c>
      <c r="X15" s="39"/>
      <c r="Y15" s="45">
        <f t="shared" si="4"/>
        <v>9.700000000000001</v>
      </c>
      <c r="Z15" s="50">
        <v>0.6</v>
      </c>
      <c r="AA15" s="24">
        <v>7.7</v>
      </c>
      <c r="AB15" s="39"/>
      <c r="AC15" s="51">
        <f t="shared" si="5"/>
        <v>8.3</v>
      </c>
      <c r="AD15" s="47">
        <f t="shared" si="6"/>
        <v>60.60000000000001</v>
      </c>
    </row>
    <row r="16" spans="1:30" ht="15" customHeight="1">
      <c r="A16" s="43" t="s">
        <v>10</v>
      </c>
      <c r="B16" s="67" t="s">
        <v>166</v>
      </c>
      <c r="C16" s="66" t="s">
        <v>42</v>
      </c>
      <c r="D16" s="188" t="s">
        <v>63</v>
      </c>
      <c r="E16" s="66" t="s">
        <v>196</v>
      </c>
      <c r="F16" s="53">
        <v>2.5</v>
      </c>
      <c r="G16" s="24">
        <v>9</v>
      </c>
      <c r="H16" s="39"/>
      <c r="I16" s="45">
        <f t="shared" si="0"/>
        <v>11.5</v>
      </c>
      <c r="J16" s="50">
        <v>1.2</v>
      </c>
      <c r="K16" s="24">
        <v>8</v>
      </c>
      <c r="L16" s="39"/>
      <c r="M16" s="51">
        <f t="shared" si="1"/>
        <v>9.2</v>
      </c>
      <c r="N16" s="53">
        <v>1.3</v>
      </c>
      <c r="O16" s="24">
        <v>8.5</v>
      </c>
      <c r="P16" s="39"/>
      <c r="Q16" s="45">
        <f t="shared" si="2"/>
        <v>9.8</v>
      </c>
      <c r="R16" s="50">
        <v>2</v>
      </c>
      <c r="S16" s="24">
        <v>8.8</v>
      </c>
      <c r="T16" s="39"/>
      <c r="U16" s="51">
        <f t="shared" si="3"/>
        <v>10.8</v>
      </c>
      <c r="V16" s="53">
        <v>1.3</v>
      </c>
      <c r="W16" s="24">
        <v>8.1</v>
      </c>
      <c r="X16" s="39"/>
      <c r="Y16" s="45">
        <f t="shared" si="4"/>
        <v>9.4</v>
      </c>
      <c r="Z16" s="50">
        <v>1.2</v>
      </c>
      <c r="AA16" s="24">
        <v>8.35</v>
      </c>
      <c r="AB16" s="39"/>
      <c r="AC16" s="51">
        <f t="shared" si="5"/>
        <v>9.549999999999999</v>
      </c>
      <c r="AD16" s="47">
        <f t="shared" si="6"/>
        <v>60.24999999999999</v>
      </c>
    </row>
    <row r="17" spans="1:30" ht="15" customHeight="1">
      <c r="A17" s="43" t="s">
        <v>11</v>
      </c>
      <c r="B17" s="67" t="s">
        <v>138</v>
      </c>
      <c r="C17" s="66" t="s">
        <v>139</v>
      </c>
      <c r="D17" s="188" t="s">
        <v>73</v>
      </c>
      <c r="E17" s="66" t="s">
        <v>135</v>
      </c>
      <c r="F17" s="53">
        <v>2.8</v>
      </c>
      <c r="G17" s="24">
        <v>8.3</v>
      </c>
      <c r="H17" s="39"/>
      <c r="I17" s="45">
        <f t="shared" si="0"/>
        <v>11.100000000000001</v>
      </c>
      <c r="J17" s="50">
        <v>0.7</v>
      </c>
      <c r="K17" s="24">
        <v>8.15</v>
      </c>
      <c r="L17" s="39"/>
      <c r="M17" s="51">
        <f t="shared" si="1"/>
        <v>8.85</v>
      </c>
      <c r="N17" s="53">
        <v>1.3</v>
      </c>
      <c r="O17" s="24">
        <v>9.1</v>
      </c>
      <c r="P17" s="39"/>
      <c r="Q17" s="45">
        <f t="shared" si="2"/>
        <v>10.4</v>
      </c>
      <c r="R17" s="50">
        <v>2</v>
      </c>
      <c r="S17" s="24">
        <v>8.5</v>
      </c>
      <c r="T17" s="39"/>
      <c r="U17" s="51">
        <f t="shared" si="3"/>
        <v>10.5</v>
      </c>
      <c r="V17" s="53">
        <v>0.6</v>
      </c>
      <c r="W17" s="24">
        <v>8.8</v>
      </c>
      <c r="X17" s="39"/>
      <c r="Y17" s="45">
        <f t="shared" si="4"/>
        <v>9.4</v>
      </c>
      <c r="Z17" s="50">
        <v>0.6</v>
      </c>
      <c r="AA17" s="24">
        <v>9.15</v>
      </c>
      <c r="AB17" s="39"/>
      <c r="AC17" s="51">
        <f t="shared" si="5"/>
        <v>9.75</v>
      </c>
      <c r="AD17" s="47">
        <f t="shared" si="6"/>
        <v>60</v>
      </c>
    </row>
    <row r="18" spans="1:30" ht="15" customHeight="1">
      <c r="A18" s="43" t="s">
        <v>12</v>
      </c>
      <c r="B18" s="67" t="s">
        <v>71</v>
      </c>
      <c r="C18" s="66" t="s">
        <v>69</v>
      </c>
      <c r="D18" s="188" t="s">
        <v>63</v>
      </c>
      <c r="E18" s="66" t="s">
        <v>47</v>
      </c>
      <c r="F18" s="53">
        <v>1.9</v>
      </c>
      <c r="G18" s="24">
        <v>8.7</v>
      </c>
      <c r="H18" s="39"/>
      <c r="I18" s="45">
        <f t="shared" si="0"/>
        <v>10.6</v>
      </c>
      <c r="J18" s="50">
        <v>0.7</v>
      </c>
      <c r="K18" s="24">
        <v>8.8</v>
      </c>
      <c r="L18" s="39"/>
      <c r="M18" s="51">
        <f t="shared" si="1"/>
        <v>9.5</v>
      </c>
      <c r="N18" s="53">
        <v>1.9</v>
      </c>
      <c r="O18" s="24">
        <v>8.3</v>
      </c>
      <c r="P18" s="39"/>
      <c r="Q18" s="45">
        <f t="shared" si="2"/>
        <v>10.200000000000001</v>
      </c>
      <c r="R18" s="50">
        <v>2</v>
      </c>
      <c r="S18" s="24">
        <v>9.2</v>
      </c>
      <c r="T18" s="39"/>
      <c r="U18" s="51">
        <f t="shared" si="3"/>
        <v>11.2</v>
      </c>
      <c r="V18" s="53">
        <v>1.3</v>
      </c>
      <c r="W18" s="24">
        <v>8.6</v>
      </c>
      <c r="X18" s="39"/>
      <c r="Y18" s="45">
        <f t="shared" si="4"/>
        <v>9.9</v>
      </c>
      <c r="Z18" s="50">
        <v>0.6</v>
      </c>
      <c r="AA18" s="24">
        <v>7.8</v>
      </c>
      <c r="AB18" s="39"/>
      <c r="AC18" s="51">
        <f t="shared" si="5"/>
        <v>8.4</v>
      </c>
      <c r="AD18" s="47">
        <f t="shared" si="6"/>
        <v>59.8</v>
      </c>
    </row>
    <row r="19" spans="1:30" ht="15" customHeight="1">
      <c r="A19" s="43" t="s">
        <v>13</v>
      </c>
      <c r="B19" s="67" t="s">
        <v>175</v>
      </c>
      <c r="C19" s="66" t="s">
        <v>17</v>
      </c>
      <c r="D19" s="188" t="s">
        <v>73</v>
      </c>
      <c r="E19" s="66" t="s">
        <v>174</v>
      </c>
      <c r="F19" s="53">
        <v>2.5</v>
      </c>
      <c r="G19" s="24">
        <v>9</v>
      </c>
      <c r="H19" s="39"/>
      <c r="I19" s="45">
        <f t="shared" si="0"/>
        <v>11.5</v>
      </c>
      <c r="J19" s="50">
        <v>0.6</v>
      </c>
      <c r="K19" s="24">
        <v>8.7</v>
      </c>
      <c r="L19" s="39"/>
      <c r="M19" s="51">
        <f t="shared" si="1"/>
        <v>9.299999999999999</v>
      </c>
      <c r="N19" s="53">
        <v>2</v>
      </c>
      <c r="O19" s="24">
        <v>7.8</v>
      </c>
      <c r="P19" s="39"/>
      <c r="Q19" s="45">
        <f t="shared" si="2"/>
        <v>9.8</v>
      </c>
      <c r="R19" s="50">
        <v>2</v>
      </c>
      <c r="S19" s="24">
        <v>8.9</v>
      </c>
      <c r="T19" s="39"/>
      <c r="U19" s="51">
        <f t="shared" si="3"/>
        <v>10.9</v>
      </c>
      <c r="V19" s="53">
        <v>1.3</v>
      </c>
      <c r="W19" s="24">
        <v>8.15</v>
      </c>
      <c r="X19" s="39"/>
      <c r="Y19" s="45">
        <f t="shared" si="4"/>
        <v>9.450000000000001</v>
      </c>
      <c r="Z19" s="50">
        <v>0.6</v>
      </c>
      <c r="AA19" s="24">
        <v>7.7</v>
      </c>
      <c r="AB19" s="39"/>
      <c r="AC19" s="51">
        <f t="shared" si="5"/>
        <v>8.3</v>
      </c>
      <c r="AD19" s="47">
        <f t="shared" si="6"/>
        <v>59.25</v>
      </c>
    </row>
    <row r="20" spans="1:30" ht="15" customHeight="1">
      <c r="A20" s="43" t="s">
        <v>24</v>
      </c>
      <c r="B20" s="67" t="s">
        <v>92</v>
      </c>
      <c r="C20" s="66" t="s">
        <v>90</v>
      </c>
      <c r="D20" s="188" t="s">
        <v>63</v>
      </c>
      <c r="E20" s="66" t="s">
        <v>89</v>
      </c>
      <c r="F20" s="53">
        <v>3.3</v>
      </c>
      <c r="G20" s="24">
        <v>7.9</v>
      </c>
      <c r="H20" s="39"/>
      <c r="I20" s="45">
        <f t="shared" si="0"/>
        <v>11.2</v>
      </c>
      <c r="J20" s="50">
        <v>1.4</v>
      </c>
      <c r="K20" s="24">
        <v>7.1</v>
      </c>
      <c r="L20" s="39"/>
      <c r="M20" s="51">
        <f t="shared" si="1"/>
        <v>8.5</v>
      </c>
      <c r="N20" s="53">
        <v>1.9</v>
      </c>
      <c r="O20" s="24">
        <v>8.9</v>
      </c>
      <c r="P20" s="39"/>
      <c r="Q20" s="45">
        <f t="shared" si="2"/>
        <v>10.8</v>
      </c>
      <c r="R20" s="50">
        <v>2</v>
      </c>
      <c r="S20" s="24">
        <v>8.9</v>
      </c>
      <c r="T20" s="39"/>
      <c r="U20" s="51">
        <f t="shared" si="3"/>
        <v>10.9</v>
      </c>
      <c r="V20" s="53">
        <v>2.4</v>
      </c>
      <c r="W20" s="24">
        <v>7.7</v>
      </c>
      <c r="X20" s="39"/>
      <c r="Y20" s="45">
        <f t="shared" si="4"/>
        <v>10.1</v>
      </c>
      <c r="Z20" s="50">
        <v>1.2</v>
      </c>
      <c r="AA20" s="24">
        <v>6.2</v>
      </c>
      <c r="AB20" s="39"/>
      <c r="AC20" s="51">
        <f t="shared" si="5"/>
        <v>7.4</v>
      </c>
      <c r="AD20" s="47">
        <f t="shared" si="6"/>
        <v>58.9</v>
      </c>
    </row>
    <row r="21" spans="1:30" ht="15" customHeight="1">
      <c r="A21" s="43" t="s">
        <v>25</v>
      </c>
      <c r="B21" s="67" t="s">
        <v>235</v>
      </c>
      <c r="C21" s="66" t="s">
        <v>39</v>
      </c>
      <c r="D21" s="188" t="s">
        <v>48</v>
      </c>
      <c r="E21" s="66" t="s">
        <v>142</v>
      </c>
      <c r="F21" s="53">
        <v>2</v>
      </c>
      <c r="G21" s="24">
        <v>8.1</v>
      </c>
      <c r="H21" s="39"/>
      <c r="I21" s="45">
        <f t="shared" si="0"/>
        <v>10.1</v>
      </c>
      <c r="J21" s="50">
        <v>0.6</v>
      </c>
      <c r="K21" s="24">
        <v>8.15</v>
      </c>
      <c r="L21" s="39"/>
      <c r="M21" s="51">
        <f t="shared" si="1"/>
        <v>8.75</v>
      </c>
      <c r="N21" s="53">
        <v>1.3</v>
      </c>
      <c r="O21" s="24">
        <v>8.65</v>
      </c>
      <c r="P21" s="39"/>
      <c r="Q21" s="45">
        <f t="shared" si="2"/>
        <v>9.950000000000001</v>
      </c>
      <c r="R21" s="50">
        <v>2</v>
      </c>
      <c r="S21" s="24">
        <v>8.9</v>
      </c>
      <c r="T21" s="39"/>
      <c r="U21" s="51">
        <f t="shared" si="3"/>
        <v>10.9</v>
      </c>
      <c r="V21" s="53">
        <v>1.3</v>
      </c>
      <c r="W21" s="24">
        <v>8.3</v>
      </c>
      <c r="X21" s="39"/>
      <c r="Y21" s="45">
        <f t="shared" si="4"/>
        <v>9.600000000000001</v>
      </c>
      <c r="Z21" s="50">
        <v>0</v>
      </c>
      <c r="AA21" s="24">
        <v>9</v>
      </c>
      <c r="AB21" s="39"/>
      <c r="AC21" s="51">
        <f t="shared" si="5"/>
        <v>9</v>
      </c>
      <c r="AD21" s="47">
        <f t="shared" si="6"/>
        <v>58.300000000000004</v>
      </c>
    </row>
    <row r="22" spans="1:30" ht="15" customHeight="1">
      <c r="A22" s="43" t="s">
        <v>26</v>
      </c>
      <c r="B22" s="141" t="s">
        <v>149</v>
      </c>
      <c r="C22" s="202" t="s">
        <v>130</v>
      </c>
      <c r="D22" s="188" t="s">
        <v>73</v>
      </c>
      <c r="E22" s="202" t="s">
        <v>252</v>
      </c>
      <c r="F22" s="53">
        <v>1.9</v>
      </c>
      <c r="G22" s="24">
        <v>8.9</v>
      </c>
      <c r="H22" s="39"/>
      <c r="I22" s="45">
        <f t="shared" si="0"/>
        <v>10.8</v>
      </c>
      <c r="J22" s="50">
        <v>0.6</v>
      </c>
      <c r="K22" s="24">
        <v>8.5</v>
      </c>
      <c r="L22" s="39"/>
      <c r="M22" s="51">
        <f t="shared" si="1"/>
        <v>9.1</v>
      </c>
      <c r="N22" s="53">
        <v>1.2</v>
      </c>
      <c r="O22" s="24">
        <v>9.2</v>
      </c>
      <c r="P22" s="39"/>
      <c r="Q22" s="45">
        <f t="shared" si="2"/>
        <v>10.399999999999999</v>
      </c>
      <c r="R22" s="50">
        <v>1</v>
      </c>
      <c r="S22" s="24">
        <v>8.8</v>
      </c>
      <c r="T22" s="39"/>
      <c r="U22" s="51">
        <f t="shared" si="3"/>
        <v>9.8</v>
      </c>
      <c r="V22" s="53">
        <v>1.3</v>
      </c>
      <c r="W22" s="24">
        <v>8.7</v>
      </c>
      <c r="X22" s="39"/>
      <c r="Y22" s="45">
        <f t="shared" si="4"/>
        <v>10</v>
      </c>
      <c r="Z22" s="50">
        <v>0</v>
      </c>
      <c r="AA22" s="24">
        <v>8.1</v>
      </c>
      <c r="AB22" s="39"/>
      <c r="AC22" s="51">
        <f t="shared" si="5"/>
        <v>8.1</v>
      </c>
      <c r="AD22" s="47">
        <f t="shared" si="6"/>
        <v>58.199999999999996</v>
      </c>
    </row>
    <row r="23" spans="1:30" ht="15" customHeight="1">
      <c r="A23" s="43" t="s">
        <v>26</v>
      </c>
      <c r="B23" s="67" t="s">
        <v>242</v>
      </c>
      <c r="C23" s="66" t="s">
        <v>40</v>
      </c>
      <c r="D23" s="188" t="s">
        <v>63</v>
      </c>
      <c r="E23" s="66" t="s">
        <v>196</v>
      </c>
      <c r="F23" s="53">
        <v>2.5</v>
      </c>
      <c r="G23" s="24">
        <v>8.8</v>
      </c>
      <c r="H23" s="39"/>
      <c r="I23" s="45">
        <f t="shared" si="0"/>
        <v>11.3</v>
      </c>
      <c r="J23" s="50">
        <v>0.6</v>
      </c>
      <c r="K23" s="24">
        <v>7.8</v>
      </c>
      <c r="L23" s="39"/>
      <c r="M23" s="51">
        <f t="shared" si="1"/>
        <v>8.4</v>
      </c>
      <c r="N23" s="53">
        <v>1.2</v>
      </c>
      <c r="O23" s="24">
        <v>8.6</v>
      </c>
      <c r="P23" s="39"/>
      <c r="Q23" s="45">
        <f t="shared" si="2"/>
        <v>9.799999999999999</v>
      </c>
      <c r="R23" s="50">
        <v>2</v>
      </c>
      <c r="S23" s="24">
        <v>8.8</v>
      </c>
      <c r="T23" s="39"/>
      <c r="U23" s="51">
        <f t="shared" si="3"/>
        <v>10.8</v>
      </c>
      <c r="V23" s="53">
        <v>0.6</v>
      </c>
      <c r="W23" s="24">
        <v>7.9</v>
      </c>
      <c r="X23" s="39"/>
      <c r="Y23" s="45">
        <f t="shared" si="4"/>
        <v>8.5</v>
      </c>
      <c r="Z23" s="50">
        <v>1.2</v>
      </c>
      <c r="AA23" s="24">
        <v>8.2</v>
      </c>
      <c r="AB23" s="39"/>
      <c r="AC23" s="51">
        <f t="shared" si="5"/>
        <v>9.399999999999999</v>
      </c>
      <c r="AD23" s="47">
        <f t="shared" si="6"/>
        <v>58.199999999999996</v>
      </c>
    </row>
    <row r="24" spans="1:30" ht="15" customHeight="1">
      <c r="A24" s="43" t="s">
        <v>191</v>
      </c>
      <c r="B24" s="67" t="s">
        <v>76</v>
      </c>
      <c r="C24" s="66" t="s">
        <v>39</v>
      </c>
      <c r="D24" s="188" t="s">
        <v>63</v>
      </c>
      <c r="E24" s="66" t="s">
        <v>43</v>
      </c>
      <c r="F24" s="53">
        <v>2</v>
      </c>
      <c r="G24" s="24">
        <v>8.6</v>
      </c>
      <c r="H24" s="39"/>
      <c r="I24" s="45">
        <f t="shared" si="0"/>
        <v>10.6</v>
      </c>
      <c r="J24" s="50">
        <v>0.6</v>
      </c>
      <c r="K24" s="24">
        <v>8.7</v>
      </c>
      <c r="L24" s="39"/>
      <c r="M24" s="51">
        <f t="shared" si="1"/>
        <v>9.299999999999999</v>
      </c>
      <c r="N24" s="53">
        <v>1.3</v>
      </c>
      <c r="O24" s="24">
        <v>8.9</v>
      </c>
      <c r="P24" s="39"/>
      <c r="Q24" s="45">
        <f t="shared" si="2"/>
        <v>10.200000000000001</v>
      </c>
      <c r="R24" s="50">
        <v>1</v>
      </c>
      <c r="S24" s="24">
        <v>8.55</v>
      </c>
      <c r="T24" s="39"/>
      <c r="U24" s="51">
        <f t="shared" si="3"/>
        <v>9.55</v>
      </c>
      <c r="V24" s="53">
        <v>0.6</v>
      </c>
      <c r="W24" s="24">
        <v>8.55</v>
      </c>
      <c r="X24" s="39"/>
      <c r="Y24" s="45">
        <f t="shared" si="4"/>
        <v>9.15</v>
      </c>
      <c r="Z24" s="50">
        <v>0</v>
      </c>
      <c r="AA24" s="24">
        <v>7.7</v>
      </c>
      <c r="AB24" s="39"/>
      <c r="AC24" s="51">
        <f t="shared" si="5"/>
        <v>7.7</v>
      </c>
      <c r="AD24" s="47">
        <f t="shared" si="6"/>
        <v>56.50000000000001</v>
      </c>
    </row>
    <row r="25" spans="1:30" ht="15" customHeight="1">
      <c r="A25" s="43" t="s">
        <v>192</v>
      </c>
      <c r="B25" s="67" t="s">
        <v>248</v>
      </c>
      <c r="C25" s="66" t="s">
        <v>139</v>
      </c>
      <c r="D25" s="188" t="s">
        <v>63</v>
      </c>
      <c r="E25" s="66" t="s">
        <v>135</v>
      </c>
      <c r="F25" s="53">
        <v>2.7</v>
      </c>
      <c r="G25" s="24">
        <v>8.1</v>
      </c>
      <c r="H25" s="39"/>
      <c r="I25" s="45">
        <f t="shared" si="0"/>
        <v>10.8</v>
      </c>
      <c r="J25" s="50">
        <v>0.7</v>
      </c>
      <c r="K25" s="24">
        <v>8.15</v>
      </c>
      <c r="L25" s="39"/>
      <c r="M25" s="51">
        <f t="shared" si="1"/>
        <v>8.85</v>
      </c>
      <c r="N25" s="53">
        <v>1.3</v>
      </c>
      <c r="O25" s="24">
        <v>8.55</v>
      </c>
      <c r="P25" s="39"/>
      <c r="Q25" s="45">
        <f t="shared" si="2"/>
        <v>9.850000000000001</v>
      </c>
      <c r="R25" s="50">
        <v>2</v>
      </c>
      <c r="S25" s="24">
        <v>7.9</v>
      </c>
      <c r="T25" s="39"/>
      <c r="U25" s="51">
        <f t="shared" si="3"/>
        <v>9.9</v>
      </c>
      <c r="V25" s="53">
        <v>0.6</v>
      </c>
      <c r="W25" s="24">
        <v>8.15</v>
      </c>
      <c r="X25" s="39"/>
      <c r="Y25" s="45">
        <f t="shared" si="4"/>
        <v>8.75</v>
      </c>
      <c r="Z25" s="50">
        <v>0.6</v>
      </c>
      <c r="AA25" s="24">
        <v>7.4</v>
      </c>
      <c r="AB25" s="39"/>
      <c r="AC25" s="51">
        <f t="shared" si="5"/>
        <v>8</v>
      </c>
      <c r="AD25" s="47">
        <f t="shared" si="6"/>
        <v>56.15</v>
      </c>
    </row>
    <row r="26" spans="1:30" ht="15" customHeight="1">
      <c r="A26" s="43" t="s">
        <v>28</v>
      </c>
      <c r="B26" s="67" t="s">
        <v>162</v>
      </c>
      <c r="C26" s="66" t="s">
        <v>163</v>
      </c>
      <c r="D26" s="188" t="s">
        <v>73</v>
      </c>
      <c r="E26" s="66" t="s">
        <v>174</v>
      </c>
      <c r="F26" s="53">
        <v>1.9</v>
      </c>
      <c r="G26" s="24">
        <v>8</v>
      </c>
      <c r="H26" s="39"/>
      <c r="I26" s="45">
        <f t="shared" si="0"/>
        <v>9.9</v>
      </c>
      <c r="J26" s="50">
        <v>0.6</v>
      </c>
      <c r="K26" s="24">
        <v>8.2</v>
      </c>
      <c r="L26" s="39"/>
      <c r="M26" s="51">
        <f t="shared" si="1"/>
        <v>8.799999999999999</v>
      </c>
      <c r="N26" s="53">
        <v>1.2</v>
      </c>
      <c r="O26" s="24">
        <v>8.25</v>
      </c>
      <c r="P26" s="39"/>
      <c r="Q26" s="45">
        <f t="shared" si="2"/>
        <v>9.45</v>
      </c>
      <c r="R26" s="50">
        <v>2</v>
      </c>
      <c r="S26" s="24">
        <v>8.9</v>
      </c>
      <c r="T26" s="39"/>
      <c r="U26" s="51">
        <f t="shared" si="3"/>
        <v>10.9</v>
      </c>
      <c r="V26" s="53">
        <v>0.6</v>
      </c>
      <c r="W26" s="24">
        <v>7.45</v>
      </c>
      <c r="X26" s="39"/>
      <c r="Y26" s="45">
        <f t="shared" si="4"/>
        <v>8.05</v>
      </c>
      <c r="Z26" s="50">
        <v>0</v>
      </c>
      <c r="AA26" s="24">
        <v>7.5</v>
      </c>
      <c r="AB26" s="39"/>
      <c r="AC26" s="51">
        <f t="shared" si="5"/>
        <v>7.5</v>
      </c>
      <c r="AD26" s="47">
        <f t="shared" si="6"/>
        <v>54.599999999999994</v>
      </c>
    </row>
    <row r="27" spans="1:30" ht="15" customHeight="1">
      <c r="A27" s="43" t="s">
        <v>29</v>
      </c>
      <c r="B27" s="67" t="s">
        <v>165</v>
      </c>
      <c r="C27" s="66" t="s">
        <v>39</v>
      </c>
      <c r="D27" s="188" t="s">
        <v>73</v>
      </c>
      <c r="E27" s="66" t="s">
        <v>174</v>
      </c>
      <c r="F27" s="53">
        <v>2.4</v>
      </c>
      <c r="G27" s="24">
        <v>8.4</v>
      </c>
      <c r="H27" s="39"/>
      <c r="I27" s="45">
        <f t="shared" si="0"/>
        <v>10.8</v>
      </c>
      <c r="J27" s="50">
        <v>0</v>
      </c>
      <c r="K27" s="24">
        <v>8.65</v>
      </c>
      <c r="L27" s="39"/>
      <c r="M27" s="51">
        <f t="shared" si="1"/>
        <v>8.65</v>
      </c>
      <c r="N27" s="53">
        <v>0.6</v>
      </c>
      <c r="O27" s="24">
        <v>8.25</v>
      </c>
      <c r="P27" s="39"/>
      <c r="Q27" s="45">
        <f t="shared" si="2"/>
        <v>8.85</v>
      </c>
      <c r="R27" s="50">
        <v>2</v>
      </c>
      <c r="S27" s="24">
        <v>8.8</v>
      </c>
      <c r="T27" s="39"/>
      <c r="U27" s="51">
        <f t="shared" si="3"/>
        <v>10.8</v>
      </c>
      <c r="V27" s="53">
        <v>0.6</v>
      </c>
      <c r="W27" s="24">
        <v>7.9</v>
      </c>
      <c r="X27" s="39"/>
      <c r="Y27" s="45">
        <f t="shared" si="4"/>
        <v>8.5</v>
      </c>
      <c r="Z27" s="50">
        <v>0</v>
      </c>
      <c r="AA27" s="24">
        <v>6.7</v>
      </c>
      <c r="AB27" s="39"/>
      <c r="AC27" s="51">
        <f t="shared" si="5"/>
        <v>6.7</v>
      </c>
      <c r="AD27" s="47">
        <f t="shared" si="6"/>
        <v>54.30000000000001</v>
      </c>
    </row>
    <row r="28" spans="1:30" ht="15" customHeight="1">
      <c r="A28" s="43" t="s">
        <v>30</v>
      </c>
      <c r="B28" s="67" t="s">
        <v>85</v>
      </c>
      <c r="C28" s="66" t="s">
        <v>60</v>
      </c>
      <c r="D28" s="188" t="s">
        <v>73</v>
      </c>
      <c r="E28" s="66" t="s">
        <v>62</v>
      </c>
      <c r="F28" s="53">
        <v>2</v>
      </c>
      <c r="G28" s="24">
        <v>7.7</v>
      </c>
      <c r="H28" s="39"/>
      <c r="I28" s="45">
        <f t="shared" si="0"/>
        <v>9.7</v>
      </c>
      <c r="J28" s="50">
        <v>0.6</v>
      </c>
      <c r="K28" s="24">
        <v>7.5</v>
      </c>
      <c r="L28" s="39"/>
      <c r="M28" s="51">
        <f t="shared" si="1"/>
        <v>8.1</v>
      </c>
      <c r="N28" s="53">
        <v>0.6</v>
      </c>
      <c r="O28" s="24">
        <v>7.55</v>
      </c>
      <c r="P28" s="39"/>
      <c r="Q28" s="45">
        <f t="shared" si="2"/>
        <v>8.15</v>
      </c>
      <c r="R28" s="50">
        <v>2</v>
      </c>
      <c r="S28" s="24">
        <v>8.4</v>
      </c>
      <c r="T28" s="39"/>
      <c r="U28" s="51">
        <f t="shared" si="3"/>
        <v>10.4</v>
      </c>
      <c r="V28" s="53">
        <v>0.6</v>
      </c>
      <c r="W28" s="24">
        <v>7.85</v>
      </c>
      <c r="X28" s="39"/>
      <c r="Y28" s="45">
        <f t="shared" si="4"/>
        <v>8.45</v>
      </c>
      <c r="Z28" s="50">
        <v>0</v>
      </c>
      <c r="AA28" s="24">
        <v>8</v>
      </c>
      <c r="AB28" s="39"/>
      <c r="AC28" s="51">
        <f t="shared" si="5"/>
        <v>8</v>
      </c>
      <c r="AD28" s="47">
        <f t="shared" si="6"/>
        <v>52.8</v>
      </c>
    </row>
    <row r="29" spans="1:30" ht="15" customHeight="1">
      <c r="A29" s="43" t="s">
        <v>31</v>
      </c>
      <c r="B29" s="67" t="s">
        <v>247</v>
      </c>
      <c r="C29" s="66" t="s">
        <v>139</v>
      </c>
      <c r="D29" s="188" t="s">
        <v>63</v>
      </c>
      <c r="E29" s="66" t="s">
        <v>238</v>
      </c>
      <c r="F29" s="53">
        <v>2</v>
      </c>
      <c r="G29" s="24">
        <v>6.5</v>
      </c>
      <c r="H29" s="39"/>
      <c r="I29" s="45">
        <f t="shared" si="0"/>
        <v>8.5</v>
      </c>
      <c r="J29" s="50">
        <v>0.6</v>
      </c>
      <c r="K29" s="24">
        <v>6.1</v>
      </c>
      <c r="L29" s="39"/>
      <c r="M29" s="51">
        <f t="shared" si="1"/>
        <v>6.699999999999999</v>
      </c>
      <c r="N29" s="53">
        <v>1.9</v>
      </c>
      <c r="O29" s="24">
        <v>8</v>
      </c>
      <c r="P29" s="39"/>
      <c r="Q29" s="45">
        <f t="shared" si="2"/>
        <v>9.9</v>
      </c>
      <c r="R29" s="50">
        <v>2</v>
      </c>
      <c r="S29" s="24">
        <v>8.2</v>
      </c>
      <c r="T29" s="39"/>
      <c r="U29" s="51">
        <f t="shared" si="3"/>
        <v>10.2</v>
      </c>
      <c r="V29" s="53">
        <v>1.3</v>
      </c>
      <c r="W29" s="24">
        <v>7.3</v>
      </c>
      <c r="X29" s="39"/>
      <c r="Y29" s="45">
        <f t="shared" si="4"/>
        <v>8.6</v>
      </c>
      <c r="Z29" s="50">
        <v>0.6</v>
      </c>
      <c r="AA29" s="24">
        <v>8</v>
      </c>
      <c r="AB29" s="39"/>
      <c r="AC29" s="51">
        <f t="shared" si="5"/>
        <v>8.6</v>
      </c>
      <c r="AD29" s="47">
        <f t="shared" si="6"/>
        <v>52.5</v>
      </c>
    </row>
    <row r="30" spans="1:30" ht="15" customHeight="1">
      <c r="A30" s="43" t="s">
        <v>32</v>
      </c>
      <c r="B30" s="67" t="s">
        <v>152</v>
      </c>
      <c r="C30" s="66" t="s">
        <v>37</v>
      </c>
      <c r="D30" s="188" t="s">
        <v>63</v>
      </c>
      <c r="E30" s="66" t="s">
        <v>238</v>
      </c>
      <c r="F30" s="53">
        <v>1.9</v>
      </c>
      <c r="G30" s="24">
        <v>8.6</v>
      </c>
      <c r="H30" s="39"/>
      <c r="I30" s="45">
        <f t="shared" si="0"/>
        <v>10.5</v>
      </c>
      <c r="J30" s="50">
        <v>0.6</v>
      </c>
      <c r="K30" s="24">
        <v>7.95</v>
      </c>
      <c r="L30" s="39"/>
      <c r="M30" s="51">
        <f t="shared" si="1"/>
        <v>8.55</v>
      </c>
      <c r="N30" s="53">
        <v>0.6</v>
      </c>
      <c r="O30" s="24">
        <v>8.2</v>
      </c>
      <c r="P30" s="39"/>
      <c r="Q30" s="45">
        <f t="shared" si="2"/>
        <v>8.799999999999999</v>
      </c>
      <c r="R30" s="50">
        <v>2</v>
      </c>
      <c r="S30" s="24">
        <v>8.1</v>
      </c>
      <c r="T30" s="39"/>
      <c r="U30" s="51">
        <f t="shared" si="3"/>
        <v>10.1</v>
      </c>
      <c r="V30" s="53">
        <v>0.6</v>
      </c>
      <c r="W30" s="24">
        <v>7.4</v>
      </c>
      <c r="X30" s="39"/>
      <c r="Y30" s="45">
        <f t="shared" si="4"/>
        <v>8</v>
      </c>
      <c r="Z30" s="50">
        <v>0</v>
      </c>
      <c r="AA30" s="24">
        <v>5.2</v>
      </c>
      <c r="AB30" s="39"/>
      <c r="AC30" s="51">
        <f t="shared" si="5"/>
        <v>5.2</v>
      </c>
      <c r="AD30" s="47">
        <f t="shared" si="6"/>
        <v>51.150000000000006</v>
      </c>
    </row>
    <row r="31" spans="1:30" ht="15" customHeight="1">
      <c r="A31" s="43" t="s">
        <v>33</v>
      </c>
      <c r="B31" s="67" t="s">
        <v>226</v>
      </c>
      <c r="C31" s="66" t="s">
        <v>227</v>
      </c>
      <c r="D31" s="188" t="s">
        <v>63</v>
      </c>
      <c r="E31" s="66" t="s">
        <v>62</v>
      </c>
      <c r="F31" s="53">
        <v>1.4</v>
      </c>
      <c r="G31" s="24">
        <v>7.4</v>
      </c>
      <c r="H31" s="39"/>
      <c r="I31" s="45">
        <f t="shared" si="0"/>
        <v>8.8</v>
      </c>
      <c r="J31" s="50">
        <v>0.6</v>
      </c>
      <c r="K31" s="24">
        <v>7.65</v>
      </c>
      <c r="L31" s="39"/>
      <c r="M31" s="51">
        <f t="shared" si="1"/>
        <v>8.25</v>
      </c>
      <c r="N31" s="53">
        <v>0.6</v>
      </c>
      <c r="O31" s="24">
        <v>7.1</v>
      </c>
      <c r="P31" s="39"/>
      <c r="Q31" s="45">
        <f t="shared" si="2"/>
        <v>7.699999999999999</v>
      </c>
      <c r="R31" s="50">
        <v>2</v>
      </c>
      <c r="S31" s="24">
        <v>7.7</v>
      </c>
      <c r="T31" s="39"/>
      <c r="U31" s="51">
        <f t="shared" si="3"/>
        <v>9.7</v>
      </c>
      <c r="V31" s="53">
        <v>0.6</v>
      </c>
      <c r="W31" s="24">
        <v>7</v>
      </c>
      <c r="X31" s="39"/>
      <c r="Y31" s="45">
        <f t="shared" si="4"/>
        <v>7.6</v>
      </c>
      <c r="Z31" s="50">
        <v>0</v>
      </c>
      <c r="AA31" s="24">
        <v>7.75</v>
      </c>
      <c r="AB31" s="39"/>
      <c r="AC31" s="51">
        <f t="shared" si="5"/>
        <v>7.75</v>
      </c>
      <c r="AD31" s="47">
        <f t="shared" si="6"/>
        <v>49.800000000000004</v>
      </c>
    </row>
    <row r="32" ht="15.75">
      <c r="A32" s="8"/>
    </row>
    <row r="33" spans="3:4" ht="15.75">
      <c r="C33" s="122"/>
      <c r="D33" s="123"/>
    </row>
    <row r="35" spans="2:5" ht="15.75">
      <c r="B35" s="1"/>
      <c r="C35" s="1"/>
      <c r="D35" s="1"/>
      <c r="E35" s="1"/>
    </row>
    <row r="36" spans="2:5" ht="15.75">
      <c r="B36" s="1"/>
      <c r="C36" s="1"/>
      <c r="D36" s="1"/>
      <c r="E36" s="1"/>
    </row>
    <row r="37" spans="2:11" ht="15.75">
      <c r="B37" s="1"/>
      <c r="C37" s="1"/>
      <c r="D37" s="1"/>
      <c r="E37" s="1"/>
      <c r="F37" s="182"/>
      <c r="G37" s="1"/>
      <c r="H37" s="1"/>
      <c r="I37" s="1"/>
      <c r="J37" s="1"/>
      <c r="K37" s="26"/>
    </row>
    <row r="38" spans="2:11" ht="15.75">
      <c r="B38" s="1"/>
      <c r="C38" s="1"/>
      <c r="D38" s="1"/>
      <c r="E38" s="1"/>
      <c r="F38" s="182"/>
      <c r="G38" s="1"/>
      <c r="H38" s="1"/>
      <c r="I38" s="1"/>
      <c r="J38" s="1"/>
      <c r="K38" s="26"/>
    </row>
    <row r="39" spans="2:11" ht="15.75">
      <c r="B39" s="1"/>
      <c r="C39" s="1"/>
      <c r="D39" s="1"/>
      <c r="E39" s="1"/>
      <c r="F39" s="182"/>
      <c r="G39" s="1"/>
      <c r="H39" s="1"/>
      <c r="I39" s="1"/>
      <c r="J39" s="1"/>
      <c r="K39" s="26"/>
    </row>
    <row r="40" spans="2:11" ht="15.75">
      <c r="B40" s="1"/>
      <c r="C40" s="1"/>
      <c r="D40" s="1"/>
      <c r="E40" s="1"/>
      <c r="F40" s="182"/>
      <c r="G40" s="1"/>
      <c r="H40" s="1"/>
      <c r="I40" s="1"/>
      <c r="J40" s="1"/>
      <c r="K40" s="26"/>
    </row>
    <row r="41" spans="2:11" ht="15.75">
      <c r="B41" s="1"/>
      <c r="C41" s="1"/>
      <c r="D41" s="1"/>
      <c r="E41" s="1"/>
      <c r="F41" s="182"/>
      <c r="G41" s="1"/>
      <c r="H41" s="1"/>
      <c r="I41" s="1"/>
      <c r="J41" s="1"/>
      <c r="K41" s="26"/>
    </row>
    <row r="42" spans="2:11" ht="15.75">
      <c r="B42" s="1"/>
      <c r="C42" s="1"/>
      <c r="D42" s="1"/>
      <c r="E42" s="1"/>
      <c r="F42" s="182"/>
      <c r="G42" s="1"/>
      <c r="H42" s="1"/>
      <c r="I42" s="1"/>
      <c r="J42" s="1"/>
      <c r="K42" s="26"/>
    </row>
    <row r="43" spans="2:11" ht="15.75">
      <c r="B43" s="1"/>
      <c r="C43" s="1"/>
      <c r="D43" s="1"/>
      <c r="E43" s="1"/>
      <c r="F43" s="182"/>
      <c r="G43" s="1"/>
      <c r="H43" s="1"/>
      <c r="I43" s="1"/>
      <c r="J43" s="1"/>
      <c r="K43" s="26"/>
    </row>
    <row r="44" spans="2:11" ht="15.75">
      <c r="B44" s="1"/>
      <c r="C44" s="1"/>
      <c r="D44" s="1"/>
      <c r="E44" s="1"/>
      <c r="F44" s="182"/>
      <c r="G44" s="1"/>
      <c r="H44" s="1"/>
      <c r="I44" s="1"/>
      <c r="J44" s="1"/>
      <c r="K44" s="26"/>
    </row>
    <row r="45" spans="2:11" ht="15.75">
      <c r="B45" s="1"/>
      <c r="C45" s="1"/>
      <c r="D45" s="1"/>
      <c r="E45" s="1"/>
      <c r="F45" s="182"/>
      <c r="G45" s="1"/>
      <c r="H45" s="1"/>
      <c r="I45" s="1"/>
      <c r="J45" s="1"/>
      <c r="K45" s="26"/>
    </row>
    <row r="46" spans="2:11" ht="15.75">
      <c r="B46" s="1"/>
      <c r="C46" s="1"/>
      <c r="D46" s="1"/>
      <c r="E46" s="1"/>
      <c r="F46" s="182"/>
      <c r="G46" s="1"/>
      <c r="H46" s="1"/>
      <c r="I46" s="1"/>
      <c r="J46" s="1"/>
      <c r="K46" s="26"/>
    </row>
    <row r="47" spans="2:11" ht="15.75">
      <c r="B47" s="1"/>
      <c r="C47" s="1"/>
      <c r="D47" s="1"/>
      <c r="E47" s="1"/>
      <c r="F47" s="182"/>
      <c r="G47" s="1"/>
      <c r="H47" s="1"/>
      <c r="I47" s="1"/>
      <c r="J47" s="1"/>
      <c r="K47" s="26"/>
    </row>
    <row r="48" spans="2:11" ht="15.75">
      <c r="B48" s="1"/>
      <c r="C48" s="1"/>
      <c r="D48" s="1"/>
      <c r="E48" s="1"/>
      <c r="F48" s="182"/>
      <c r="G48" s="1"/>
      <c r="H48" s="1"/>
      <c r="I48" s="1"/>
      <c r="J48" s="1"/>
      <c r="K48" s="26"/>
    </row>
    <row r="49" spans="2:11" ht="15.75">
      <c r="B49"/>
      <c r="C49"/>
      <c r="D49"/>
      <c r="E49"/>
      <c r="F49" s="182"/>
      <c r="G49" s="1"/>
      <c r="H49" s="1"/>
      <c r="I49" s="1"/>
      <c r="J49" s="1"/>
      <c r="K49" s="26"/>
    </row>
  </sheetData>
  <sheetProtection/>
  <mergeCells count="8">
    <mergeCell ref="A1:AD1"/>
    <mergeCell ref="A3:AD3"/>
    <mergeCell ref="F5:I5"/>
    <mergeCell ref="J5:M5"/>
    <mergeCell ref="N5:Q5"/>
    <mergeCell ref="R5:U5"/>
    <mergeCell ref="V5:Y5"/>
    <mergeCell ref="Z5:AC5"/>
  </mergeCells>
  <printOptions/>
  <pageMargins left="0.17" right="0.17" top="0.26" bottom="0.17" header="0.08" footer="0.16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8"/>
  <sheetViews>
    <sheetView zoomScalePageLayoutView="0" workbookViewId="0" topLeftCell="A43">
      <selection activeCell="R22" sqref="R22"/>
    </sheetView>
  </sheetViews>
  <sheetFormatPr defaultColWidth="9.00390625" defaultRowHeight="12.75"/>
  <cols>
    <col min="1" max="1" width="3.125" style="90" customWidth="1"/>
    <col min="2" max="2" width="16.75390625" style="81" customWidth="1"/>
    <col min="3" max="3" width="11.125" style="81" customWidth="1"/>
    <col min="4" max="4" width="4.375" style="82" customWidth="1"/>
    <col min="5" max="10" width="8.625" style="82" customWidth="1"/>
    <col min="11" max="11" width="10.375" style="119" customWidth="1"/>
    <col min="12" max="16384" width="9.125" style="81" customWidth="1"/>
  </cols>
  <sheetData>
    <row r="1" spans="1:11" ht="27" customHeight="1">
      <c r="A1" s="210" t="s">
        <v>122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</row>
    <row r="2" spans="1:11" ht="6.75" customHeight="1">
      <c r="A2" s="5"/>
      <c r="B2" s="1"/>
      <c r="C2" s="1"/>
      <c r="D2" s="1"/>
      <c r="E2" s="2"/>
      <c r="F2" s="2"/>
      <c r="G2" s="2"/>
      <c r="H2" s="2"/>
      <c r="I2" s="2"/>
      <c r="J2" s="2"/>
      <c r="K2" s="13"/>
    </row>
    <row r="3" spans="1:11" ht="18">
      <c r="A3" s="210" t="s">
        <v>200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</row>
    <row r="4" spans="1:11" ht="20.25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</row>
    <row r="5" spans="1:11" ht="15.75">
      <c r="A5" s="214" t="s">
        <v>57</v>
      </c>
      <c r="B5" s="214"/>
      <c r="C5" s="214"/>
      <c r="D5" s="214"/>
      <c r="E5" s="214"/>
      <c r="F5" s="214"/>
      <c r="G5" s="214"/>
      <c r="H5" s="214"/>
      <c r="I5" s="214"/>
      <c r="J5" s="214"/>
      <c r="K5" s="214"/>
    </row>
    <row r="6" spans="2:11" ht="15.75" customHeight="1">
      <c r="B6" s="90"/>
      <c r="C6" s="90"/>
      <c r="D6" s="90"/>
      <c r="E6" s="90"/>
      <c r="F6" s="90"/>
      <c r="G6" s="90"/>
      <c r="H6" s="90"/>
      <c r="I6" s="90"/>
      <c r="J6" s="90"/>
      <c r="K6" s="90"/>
    </row>
    <row r="7" spans="1:11" s="68" customFormat="1" ht="29.25" customHeight="1">
      <c r="A7" s="113"/>
      <c r="C7" s="82"/>
      <c r="D7" s="82"/>
      <c r="K7" s="114" t="s">
        <v>0</v>
      </c>
    </row>
    <row r="8" spans="1:12" s="68" customFormat="1" ht="29.25" customHeight="1">
      <c r="A8" s="113"/>
      <c r="B8" s="81"/>
      <c r="C8" s="83"/>
      <c r="D8" s="86"/>
      <c r="E8" s="82"/>
      <c r="F8" s="82"/>
      <c r="G8" s="82"/>
      <c r="H8" s="82"/>
      <c r="I8" s="82"/>
      <c r="J8" s="82"/>
      <c r="K8" s="115"/>
      <c r="L8" s="129"/>
    </row>
    <row r="9" spans="1:12" s="68" customFormat="1" ht="17.25" customHeight="1">
      <c r="A9" s="111" t="s">
        <v>1</v>
      </c>
      <c r="B9" s="124" t="s">
        <v>43</v>
      </c>
      <c r="C9" s="122"/>
      <c r="D9" s="123"/>
      <c r="E9" s="82"/>
      <c r="F9" s="82"/>
      <c r="G9" s="82"/>
      <c r="H9" s="82"/>
      <c r="I9" s="82"/>
      <c r="J9" s="82"/>
      <c r="K9" s="115"/>
      <c r="L9" s="129"/>
    </row>
    <row r="10" spans="1:12" s="68" customFormat="1" ht="17.25" customHeight="1">
      <c r="A10" s="111"/>
      <c r="B10" s="67" t="s">
        <v>84</v>
      </c>
      <c r="C10" s="67" t="s">
        <v>21</v>
      </c>
      <c r="D10" s="87" t="s">
        <v>73</v>
      </c>
      <c r="E10" s="15">
        <v>12.35</v>
      </c>
      <c r="F10" s="15">
        <v>10.45</v>
      </c>
      <c r="G10" s="15">
        <v>11.6</v>
      </c>
      <c r="H10" s="15">
        <v>11.3</v>
      </c>
      <c r="I10" s="15">
        <v>12.55</v>
      </c>
      <c r="J10" s="15">
        <v>10.5</v>
      </c>
      <c r="K10" s="115"/>
      <c r="L10" s="129"/>
    </row>
    <row r="11" spans="1:12" s="68" customFormat="1" ht="17.25" customHeight="1">
      <c r="A11" s="111"/>
      <c r="B11" s="67" t="s">
        <v>225</v>
      </c>
      <c r="C11" s="67" t="s">
        <v>40</v>
      </c>
      <c r="D11" s="87" t="s">
        <v>63</v>
      </c>
      <c r="E11" s="15">
        <v>11.5</v>
      </c>
      <c r="F11" s="15">
        <v>10.3</v>
      </c>
      <c r="G11" s="15">
        <v>10.75</v>
      </c>
      <c r="H11" s="15">
        <v>10.9</v>
      </c>
      <c r="I11" s="15">
        <v>9.95</v>
      </c>
      <c r="J11" s="15">
        <v>9.5</v>
      </c>
      <c r="K11" s="115"/>
      <c r="L11" s="129"/>
    </row>
    <row r="12" spans="1:12" s="68" customFormat="1" ht="17.25" customHeight="1">
      <c r="A12" s="111"/>
      <c r="B12" s="67" t="s">
        <v>77</v>
      </c>
      <c r="C12" s="67" t="s">
        <v>38</v>
      </c>
      <c r="D12" s="87" t="s">
        <v>73</v>
      </c>
      <c r="E12" s="15">
        <v>12.2</v>
      </c>
      <c r="F12" s="15">
        <v>10.4</v>
      </c>
      <c r="G12" s="15">
        <v>11.3</v>
      </c>
      <c r="H12" s="15">
        <v>11.1</v>
      </c>
      <c r="I12" s="15">
        <v>12.1</v>
      </c>
      <c r="J12" s="15">
        <v>10.8</v>
      </c>
      <c r="K12" s="115"/>
      <c r="L12" s="129"/>
    </row>
    <row r="13" spans="1:12" s="68" customFormat="1" ht="17.25" customHeight="1">
      <c r="A13" s="111"/>
      <c r="B13" s="79"/>
      <c r="C13" s="80"/>
      <c r="D13" s="116"/>
      <c r="E13" s="117">
        <f aca="true" t="shared" si="0" ref="E13:J13">IF(SUM(E10:E12)&gt;0,LARGE(E10:E12,1)+LARGE(E10:E12,2))</f>
        <v>24.549999999999997</v>
      </c>
      <c r="F13" s="117">
        <f t="shared" si="0"/>
        <v>20.85</v>
      </c>
      <c r="G13" s="117">
        <f t="shared" si="0"/>
        <v>22.9</v>
      </c>
      <c r="H13" s="117">
        <f t="shared" si="0"/>
        <v>22.4</v>
      </c>
      <c r="I13" s="117">
        <f t="shared" si="0"/>
        <v>24.65</v>
      </c>
      <c r="J13" s="117">
        <f t="shared" si="0"/>
        <v>21.3</v>
      </c>
      <c r="K13" s="118">
        <f>SUM(E13:J13)</f>
        <v>136.65</v>
      </c>
      <c r="L13" s="129"/>
    </row>
    <row r="14" spans="1:12" s="68" customFormat="1" ht="7.5" customHeight="1">
      <c r="A14" s="113"/>
      <c r="B14" s="81"/>
      <c r="C14" s="83"/>
      <c r="D14" s="86"/>
      <c r="E14" s="82"/>
      <c r="F14" s="82"/>
      <c r="G14" s="82"/>
      <c r="H14" s="82"/>
      <c r="I14" s="82"/>
      <c r="J14" s="82"/>
      <c r="K14" s="115"/>
      <c r="L14" s="129"/>
    </row>
    <row r="15" spans="1:12" ht="17.25" customHeight="1">
      <c r="A15" s="111" t="s">
        <v>2</v>
      </c>
      <c r="B15" s="124" t="s">
        <v>47</v>
      </c>
      <c r="C15" s="122"/>
      <c r="D15" s="123"/>
      <c r="K15" s="115"/>
      <c r="L15" s="129"/>
    </row>
    <row r="16" spans="2:12" ht="17.25" customHeight="1">
      <c r="B16" s="67" t="s">
        <v>103</v>
      </c>
      <c r="C16" s="67" t="s">
        <v>118</v>
      </c>
      <c r="D16" s="87" t="s">
        <v>63</v>
      </c>
      <c r="E16" s="15">
        <v>11.8</v>
      </c>
      <c r="F16" s="15">
        <v>10.4</v>
      </c>
      <c r="G16" s="15">
        <v>10.8</v>
      </c>
      <c r="H16" s="15">
        <v>11.2</v>
      </c>
      <c r="I16" s="15">
        <v>10.8</v>
      </c>
      <c r="J16" s="15">
        <v>9.8</v>
      </c>
      <c r="K16" s="115"/>
      <c r="L16" s="129"/>
    </row>
    <row r="17" spans="1:12" ht="17.25" customHeight="1">
      <c r="A17" s="111"/>
      <c r="B17" s="67" t="s">
        <v>71</v>
      </c>
      <c r="C17" s="67" t="s">
        <v>69</v>
      </c>
      <c r="D17" s="87" t="s">
        <v>63</v>
      </c>
      <c r="E17" s="15">
        <v>10.6</v>
      </c>
      <c r="F17" s="15">
        <v>9.5</v>
      </c>
      <c r="G17" s="15">
        <v>10.2</v>
      </c>
      <c r="H17" s="15">
        <v>11.2</v>
      </c>
      <c r="I17" s="15">
        <v>9.9</v>
      </c>
      <c r="J17" s="15">
        <v>8.4</v>
      </c>
      <c r="K17" s="115"/>
      <c r="L17" s="129"/>
    </row>
    <row r="18" spans="1:12" ht="17.25" customHeight="1">
      <c r="A18" s="111"/>
      <c r="B18" s="67" t="s">
        <v>72</v>
      </c>
      <c r="C18" s="67" t="s">
        <v>88</v>
      </c>
      <c r="D18" s="87" t="s">
        <v>73</v>
      </c>
      <c r="E18" s="15">
        <v>11.5</v>
      </c>
      <c r="F18" s="15">
        <v>9</v>
      </c>
      <c r="G18" s="15">
        <v>10.75</v>
      </c>
      <c r="H18" s="15">
        <v>11.35</v>
      </c>
      <c r="I18" s="15">
        <v>9.7</v>
      </c>
      <c r="J18" s="15">
        <v>8.3</v>
      </c>
      <c r="K18" s="115"/>
      <c r="L18" s="129"/>
    </row>
    <row r="19" spans="1:12" ht="17.25" customHeight="1">
      <c r="A19" s="111"/>
      <c r="B19" s="79"/>
      <c r="C19" s="80"/>
      <c r="D19" s="116"/>
      <c r="E19" s="117">
        <f aca="true" t="shared" si="1" ref="E19:J19">IF(SUM(E16:E18)&gt;0,LARGE(E16:E18,1)+LARGE(E16:E18,2))</f>
        <v>23.3</v>
      </c>
      <c r="F19" s="117">
        <f t="shared" si="1"/>
        <v>19.9</v>
      </c>
      <c r="G19" s="117">
        <f t="shared" si="1"/>
        <v>21.55</v>
      </c>
      <c r="H19" s="117">
        <f t="shared" si="1"/>
        <v>22.549999999999997</v>
      </c>
      <c r="I19" s="117">
        <f t="shared" si="1"/>
        <v>20.700000000000003</v>
      </c>
      <c r="J19" s="117">
        <f t="shared" si="1"/>
        <v>18.200000000000003</v>
      </c>
      <c r="K19" s="118">
        <f>SUM(E19:J19)</f>
        <v>126.2</v>
      </c>
      <c r="L19" s="129"/>
    </row>
    <row r="20" spans="1:12" ht="9" customHeight="1">
      <c r="A20" s="113"/>
      <c r="C20" s="83"/>
      <c r="D20" s="86"/>
      <c r="K20" s="115"/>
      <c r="L20" s="129"/>
    </row>
    <row r="21" spans="1:12" ht="17.25" customHeight="1">
      <c r="A21" s="111" t="s">
        <v>3</v>
      </c>
      <c r="B21" s="124" t="s">
        <v>196</v>
      </c>
      <c r="C21" s="122"/>
      <c r="D21" s="123"/>
      <c r="K21" s="115"/>
      <c r="L21" s="129"/>
    </row>
    <row r="22" spans="1:12" ht="17.25" customHeight="1">
      <c r="A22" s="111"/>
      <c r="B22" s="67" t="s">
        <v>241</v>
      </c>
      <c r="C22" s="67" t="s">
        <v>88</v>
      </c>
      <c r="D22" s="87" t="s">
        <v>63</v>
      </c>
      <c r="E22" s="15">
        <v>11.8</v>
      </c>
      <c r="F22" s="15">
        <v>9.75</v>
      </c>
      <c r="G22" s="15">
        <v>11</v>
      </c>
      <c r="H22" s="15">
        <v>11.25</v>
      </c>
      <c r="I22" s="15">
        <v>11.05</v>
      </c>
      <c r="J22" s="15">
        <v>9.7</v>
      </c>
      <c r="K22" s="115"/>
      <c r="L22" s="129"/>
    </row>
    <row r="23" spans="1:12" ht="17.25" customHeight="1">
      <c r="A23" s="111"/>
      <c r="B23" s="67" t="s">
        <v>242</v>
      </c>
      <c r="C23" s="67" t="s">
        <v>40</v>
      </c>
      <c r="D23" s="87" t="s">
        <v>63</v>
      </c>
      <c r="E23" s="15">
        <v>11.3</v>
      </c>
      <c r="F23" s="15">
        <v>8.4</v>
      </c>
      <c r="G23" s="15">
        <v>9.8</v>
      </c>
      <c r="H23" s="15">
        <v>10.8</v>
      </c>
      <c r="I23" s="15">
        <v>8.5</v>
      </c>
      <c r="J23" s="15">
        <v>9.4</v>
      </c>
      <c r="K23" s="115"/>
      <c r="L23" s="129"/>
    </row>
    <row r="24" spans="1:12" ht="17.25" customHeight="1">
      <c r="A24" s="111"/>
      <c r="B24" s="67" t="s">
        <v>166</v>
      </c>
      <c r="C24" s="67" t="s">
        <v>42</v>
      </c>
      <c r="D24" s="87" t="s">
        <v>63</v>
      </c>
      <c r="E24" s="15">
        <v>11.5</v>
      </c>
      <c r="F24" s="15">
        <v>9.2</v>
      </c>
      <c r="G24" s="15">
        <v>9.8</v>
      </c>
      <c r="H24" s="15">
        <v>10.8</v>
      </c>
      <c r="I24" s="15">
        <v>9.4</v>
      </c>
      <c r="J24" s="15">
        <v>9.55</v>
      </c>
      <c r="K24" s="115"/>
      <c r="L24" s="129"/>
    </row>
    <row r="25" spans="1:12" ht="17.25" customHeight="1">
      <c r="A25" s="111"/>
      <c r="B25" s="79"/>
      <c r="C25" s="80"/>
      <c r="D25" s="116"/>
      <c r="E25" s="117">
        <f aca="true" t="shared" si="2" ref="E25:J25">IF(SUM(E22:E24)&gt;0,LARGE(E22:E24,1)+LARGE(E22:E24,2))</f>
        <v>23.3</v>
      </c>
      <c r="F25" s="117">
        <f t="shared" si="2"/>
        <v>18.95</v>
      </c>
      <c r="G25" s="117">
        <f t="shared" si="2"/>
        <v>20.8</v>
      </c>
      <c r="H25" s="117">
        <f t="shared" si="2"/>
        <v>22.05</v>
      </c>
      <c r="I25" s="117">
        <f t="shared" si="2"/>
        <v>20.450000000000003</v>
      </c>
      <c r="J25" s="117">
        <f t="shared" si="2"/>
        <v>19.25</v>
      </c>
      <c r="K25" s="118">
        <f>SUM(E25:J25)</f>
        <v>124.8</v>
      </c>
      <c r="L25" s="129"/>
    </row>
    <row r="26" spans="1:12" ht="7.5" customHeight="1">
      <c r="A26" s="113"/>
      <c r="B26" s="68"/>
      <c r="C26" s="82"/>
      <c r="K26" s="115"/>
      <c r="L26" s="129"/>
    </row>
    <row r="27" spans="1:12" ht="17.25" customHeight="1">
      <c r="A27" s="111" t="s">
        <v>4</v>
      </c>
      <c r="B27" s="124" t="s">
        <v>89</v>
      </c>
      <c r="C27" s="183"/>
      <c r="D27" s="123"/>
      <c r="K27" s="115"/>
      <c r="L27" s="129"/>
    </row>
    <row r="28" spans="1:12" ht="17.25" customHeight="1">
      <c r="A28" s="111"/>
      <c r="B28" s="67" t="s">
        <v>92</v>
      </c>
      <c r="C28" s="67" t="s">
        <v>20</v>
      </c>
      <c r="D28" s="87" t="s">
        <v>73</v>
      </c>
      <c r="E28" s="15">
        <v>11.9</v>
      </c>
      <c r="F28" s="15">
        <v>8.9</v>
      </c>
      <c r="G28" s="15">
        <v>10.7</v>
      </c>
      <c r="H28" s="15">
        <v>11.1</v>
      </c>
      <c r="I28" s="15">
        <v>10.2</v>
      </c>
      <c r="J28" s="15">
        <v>10.2</v>
      </c>
      <c r="K28" s="115"/>
      <c r="L28" s="129"/>
    </row>
    <row r="29" spans="1:12" ht="17.25" customHeight="1">
      <c r="A29" s="111"/>
      <c r="B29" s="67" t="s">
        <v>92</v>
      </c>
      <c r="C29" s="67" t="s">
        <v>90</v>
      </c>
      <c r="D29" s="87" t="s">
        <v>63</v>
      </c>
      <c r="E29" s="15">
        <v>11.2</v>
      </c>
      <c r="F29" s="15">
        <v>8.5</v>
      </c>
      <c r="G29" s="15">
        <v>10.8</v>
      </c>
      <c r="H29" s="15">
        <v>10.9</v>
      </c>
      <c r="I29" s="15">
        <v>10.1</v>
      </c>
      <c r="J29" s="15">
        <v>7.4</v>
      </c>
      <c r="K29" s="115"/>
      <c r="L29" s="129"/>
    </row>
    <row r="30" spans="1:12" ht="17.25" customHeight="1">
      <c r="A30" s="111"/>
      <c r="B30" s="67" t="s">
        <v>76</v>
      </c>
      <c r="C30" s="67" t="s">
        <v>39</v>
      </c>
      <c r="D30" s="87" t="s">
        <v>63</v>
      </c>
      <c r="E30" s="15">
        <v>10.6</v>
      </c>
      <c r="F30" s="15">
        <v>9.3</v>
      </c>
      <c r="G30" s="15">
        <v>10.2</v>
      </c>
      <c r="H30" s="15">
        <v>9.55</v>
      </c>
      <c r="I30" s="15">
        <v>9.15</v>
      </c>
      <c r="J30" s="15">
        <v>7.7</v>
      </c>
      <c r="K30" s="115"/>
      <c r="L30" s="129"/>
    </row>
    <row r="31" spans="1:12" ht="17.25" customHeight="1">
      <c r="A31" s="111"/>
      <c r="B31" s="79"/>
      <c r="C31" s="80"/>
      <c r="D31" s="116"/>
      <c r="E31" s="117">
        <f aca="true" t="shared" si="3" ref="E31:J31">IF(SUM(E28:E30)&gt;0,LARGE(E28:E30,1)+LARGE(E28:E30,2))</f>
        <v>23.1</v>
      </c>
      <c r="F31" s="117">
        <f t="shared" si="3"/>
        <v>18.200000000000003</v>
      </c>
      <c r="G31" s="117">
        <f t="shared" si="3"/>
        <v>21.5</v>
      </c>
      <c r="H31" s="117">
        <f t="shared" si="3"/>
        <v>22</v>
      </c>
      <c r="I31" s="117">
        <f t="shared" si="3"/>
        <v>20.299999999999997</v>
      </c>
      <c r="J31" s="117">
        <f t="shared" si="3"/>
        <v>17.9</v>
      </c>
      <c r="K31" s="118">
        <f>SUM(E31:J31)</f>
        <v>123</v>
      </c>
      <c r="L31" s="129"/>
    </row>
    <row r="32" spans="1:12" ht="6.75" customHeight="1">
      <c r="A32" s="113"/>
      <c r="C32" s="83"/>
      <c r="D32" s="86"/>
      <c r="K32" s="115"/>
      <c r="L32" s="129"/>
    </row>
    <row r="33" spans="1:12" ht="17.25" customHeight="1">
      <c r="A33" s="111" t="s">
        <v>5</v>
      </c>
      <c r="B33" s="124" t="s">
        <v>142</v>
      </c>
      <c r="C33" s="183"/>
      <c r="D33" s="183"/>
      <c r="K33" s="115"/>
      <c r="L33" s="129"/>
    </row>
    <row r="34" spans="1:12" ht="17.25" customHeight="1">
      <c r="A34" s="111"/>
      <c r="B34" s="67" t="s">
        <v>235</v>
      </c>
      <c r="C34" s="67" t="s">
        <v>39</v>
      </c>
      <c r="D34" s="87" t="s">
        <v>48</v>
      </c>
      <c r="E34" s="15">
        <v>10.1</v>
      </c>
      <c r="F34" s="15">
        <v>8.75</v>
      </c>
      <c r="G34" s="15">
        <v>9.95</v>
      </c>
      <c r="H34" s="15">
        <v>10.9</v>
      </c>
      <c r="I34" s="15">
        <v>9.6</v>
      </c>
      <c r="J34" s="15">
        <v>9</v>
      </c>
      <c r="K34" s="115"/>
      <c r="L34" s="129"/>
    </row>
    <row r="35" spans="1:12" ht="17.25" customHeight="1">
      <c r="A35" s="111"/>
      <c r="B35" s="67" t="s">
        <v>236</v>
      </c>
      <c r="C35" s="67" t="s">
        <v>82</v>
      </c>
      <c r="D35" s="87" t="s">
        <v>63</v>
      </c>
      <c r="E35" s="15">
        <v>11.4</v>
      </c>
      <c r="F35" s="15">
        <v>8.75</v>
      </c>
      <c r="G35" s="15">
        <v>10.4</v>
      </c>
      <c r="H35" s="15">
        <v>11.05</v>
      </c>
      <c r="I35" s="15">
        <v>9.6</v>
      </c>
      <c r="J35" s="15">
        <v>9.9</v>
      </c>
      <c r="K35" s="115"/>
      <c r="L35" s="129"/>
    </row>
    <row r="36" spans="1:12" ht="17.25" customHeight="1">
      <c r="A36" s="111"/>
      <c r="B36" s="111"/>
      <c r="C36" s="111"/>
      <c r="D36" s="111"/>
      <c r="E36" s="117">
        <f aca="true" t="shared" si="4" ref="E36:J36">IF(SUM(E34:E35)&gt;0,LARGE(E34:E35,1)+LARGE(E34:E35,2))</f>
        <v>21.5</v>
      </c>
      <c r="F36" s="117">
        <f t="shared" si="4"/>
        <v>17.5</v>
      </c>
      <c r="G36" s="117">
        <f t="shared" si="4"/>
        <v>20.35</v>
      </c>
      <c r="H36" s="117">
        <f t="shared" si="4"/>
        <v>21.950000000000003</v>
      </c>
      <c r="I36" s="117">
        <f t="shared" si="4"/>
        <v>19.2</v>
      </c>
      <c r="J36" s="117">
        <f t="shared" si="4"/>
        <v>18.9</v>
      </c>
      <c r="K36" s="118">
        <f>SUM(E36:J36)</f>
        <v>119.4</v>
      </c>
      <c r="L36" s="129"/>
    </row>
    <row r="37" spans="1:12" ht="8.25" customHeight="1">
      <c r="A37" s="113"/>
      <c r="C37" s="83"/>
      <c r="D37" s="86"/>
      <c r="K37" s="115"/>
      <c r="L37" s="129"/>
    </row>
    <row r="38" spans="1:12" ht="17.25" customHeight="1">
      <c r="A38" s="111" t="s">
        <v>6</v>
      </c>
      <c r="B38" s="121" t="s">
        <v>135</v>
      </c>
      <c r="C38" s="183"/>
      <c r="D38" s="183"/>
      <c r="K38" s="115"/>
      <c r="L38" s="129"/>
    </row>
    <row r="39" spans="1:12" ht="17.25" customHeight="1">
      <c r="A39" s="111"/>
      <c r="B39" s="67" t="s">
        <v>248</v>
      </c>
      <c r="C39" s="67" t="s">
        <v>139</v>
      </c>
      <c r="D39" s="87" t="s">
        <v>63</v>
      </c>
      <c r="E39" s="15">
        <v>10.8</v>
      </c>
      <c r="F39" s="15">
        <v>8.85</v>
      </c>
      <c r="G39" s="15">
        <v>9.85</v>
      </c>
      <c r="H39" s="15">
        <v>9.9</v>
      </c>
      <c r="I39" s="15">
        <v>8.75</v>
      </c>
      <c r="J39" s="15">
        <v>8</v>
      </c>
      <c r="K39" s="115"/>
      <c r="L39" s="129"/>
    </row>
    <row r="40" spans="1:12" ht="17.25" customHeight="1">
      <c r="A40" s="111"/>
      <c r="B40" s="67" t="s">
        <v>138</v>
      </c>
      <c r="C40" s="67" t="s">
        <v>139</v>
      </c>
      <c r="D40" s="87" t="s">
        <v>73</v>
      </c>
      <c r="E40" s="15">
        <v>11.1</v>
      </c>
      <c r="F40" s="15">
        <v>8.85</v>
      </c>
      <c r="G40" s="15">
        <v>10.4</v>
      </c>
      <c r="H40" s="15">
        <v>10.5</v>
      </c>
      <c r="I40" s="15">
        <v>9.4</v>
      </c>
      <c r="J40" s="15">
        <v>9.75</v>
      </c>
      <c r="K40" s="115"/>
      <c r="L40" s="129"/>
    </row>
    <row r="41" spans="1:12" ht="17.25" customHeight="1">
      <c r="A41" s="111"/>
      <c r="B41" s="67"/>
      <c r="C41" s="67"/>
      <c r="D41" s="87"/>
      <c r="E41" s="15"/>
      <c r="F41" s="15"/>
      <c r="G41" s="15"/>
      <c r="H41" s="15"/>
      <c r="I41" s="15"/>
      <c r="J41" s="15"/>
      <c r="K41" s="115"/>
      <c r="L41" s="129"/>
    </row>
    <row r="42" spans="1:12" ht="17.25" customHeight="1">
      <c r="A42" s="111"/>
      <c r="B42" s="79"/>
      <c r="C42" s="80"/>
      <c r="D42" s="116"/>
      <c r="E42" s="117">
        <f aca="true" t="shared" si="5" ref="E42:J42">IF(SUM(E39:E41)&gt;0,LARGE(E39:E41,1)+LARGE(E39:E41,2))</f>
        <v>21.9</v>
      </c>
      <c r="F42" s="117">
        <f t="shared" si="5"/>
        <v>17.7</v>
      </c>
      <c r="G42" s="117">
        <f t="shared" si="5"/>
        <v>20.25</v>
      </c>
      <c r="H42" s="117">
        <f t="shared" si="5"/>
        <v>20.4</v>
      </c>
      <c r="I42" s="117">
        <f t="shared" si="5"/>
        <v>18.15</v>
      </c>
      <c r="J42" s="117">
        <f t="shared" si="5"/>
        <v>17.75</v>
      </c>
      <c r="K42" s="118">
        <f>SUM(E42:J42)</f>
        <v>116.15</v>
      </c>
      <c r="L42" s="129"/>
    </row>
    <row r="43" spans="1:12" ht="17.25" customHeight="1">
      <c r="A43" s="113"/>
      <c r="C43" s="83"/>
      <c r="D43" s="86"/>
      <c r="K43" s="115"/>
      <c r="L43" s="129"/>
    </row>
    <row r="44" spans="1:12" ht="17.25" customHeight="1">
      <c r="A44" s="111" t="s">
        <v>190</v>
      </c>
      <c r="B44" s="124" t="s">
        <v>174</v>
      </c>
      <c r="C44" s="183"/>
      <c r="D44" s="183"/>
      <c r="K44" s="115"/>
      <c r="L44" s="129"/>
    </row>
    <row r="45" spans="1:12" ht="17.25" customHeight="1">
      <c r="A45" s="111"/>
      <c r="B45" s="67" t="s">
        <v>175</v>
      </c>
      <c r="C45" s="67" t="s">
        <v>17</v>
      </c>
      <c r="D45" s="87" t="s">
        <v>73</v>
      </c>
      <c r="E45" s="15">
        <v>11.5</v>
      </c>
      <c r="F45" s="15">
        <v>9.3</v>
      </c>
      <c r="G45" s="15">
        <v>9.8</v>
      </c>
      <c r="H45" s="15">
        <v>10.9</v>
      </c>
      <c r="I45" s="15">
        <v>9.45</v>
      </c>
      <c r="J45" s="15">
        <v>8.3</v>
      </c>
      <c r="K45" s="115"/>
      <c r="L45" s="129"/>
    </row>
    <row r="46" spans="1:12" ht="17.25" customHeight="1">
      <c r="A46" s="111"/>
      <c r="B46" s="67" t="s">
        <v>165</v>
      </c>
      <c r="C46" s="67" t="s">
        <v>39</v>
      </c>
      <c r="D46" s="87" t="s">
        <v>73</v>
      </c>
      <c r="E46" s="15">
        <v>10.8</v>
      </c>
      <c r="F46" s="15">
        <v>8.65</v>
      </c>
      <c r="G46" s="15">
        <v>8.85</v>
      </c>
      <c r="H46" s="15">
        <v>10.8</v>
      </c>
      <c r="I46" s="15">
        <v>8.5</v>
      </c>
      <c r="J46" s="15">
        <v>6.7</v>
      </c>
      <c r="K46" s="115"/>
      <c r="L46" s="129"/>
    </row>
    <row r="47" spans="1:12" ht="17.25" customHeight="1">
      <c r="A47" s="111"/>
      <c r="B47" s="67" t="s">
        <v>162</v>
      </c>
      <c r="C47" s="67" t="s">
        <v>163</v>
      </c>
      <c r="D47" s="87" t="s">
        <v>73</v>
      </c>
      <c r="E47" s="15">
        <v>9.9</v>
      </c>
      <c r="F47" s="15">
        <v>8.8</v>
      </c>
      <c r="G47" s="15">
        <v>9.45</v>
      </c>
      <c r="H47" s="15">
        <v>10.9</v>
      </c>
      <c r="I47" s="15">
        <v>8.05</v>
      </c>
      <c r="J47" s="15">
        <v>7.5</v>
      </c>
      <c r="K47" s="115"/>
      <c r="L47" s="129"/>
    </row>
    <row r="48" spans="1:12" ht="17.25" customHeight="1">
      <c r="A48" s="111"/>
      <c r="B48" s="79"/>
      <c r="C48" s="80"/>
      <c r="D48" s="116"/>
      <c r="E48" s="117">
        <f aca="true" t="shared" si="6" ref="E48:J48">IF(SUM(E45:E47)&gt;0,LARGE(E45:E47,1)+LARGE(E45:E47,2))</f>
        <v>22.3</v>
      </c>
      <c r="F48" s="117">
        <f t="shared" si="6"/>
        <v>18.1</v>
      </c>
      <c r="G48" s="117">
        <f t="shared" si="6"/>
        <v>19.25</v>
      </c>
      <c r="H48" s="117">
        <f t="shared" si="6"/>
        <v>21.8</v>
      </c>
      <c r="I48" s="117">
        <f t="shared" si="6"/>
        <v>17.95</v>
      </c>
      <c r="J48" s="117">
        <f t="shared" si="6"/>
        <v>15.8</v>
      </c>
      <c r="K48" s="118">
        <f>SUM(E48:J48)</f>
        <v>115.2</v>
      </c>
      <c r="L48" s="129"/>
    </row>
    <row r="49" spans="1:12" ht="16.5" customHeight="1">
      <c r="A49" s="113"/>
      <c r="C49" s="83"/>
      <c r="D49" s="86"/>
      <c r="K49" s="115"/>
      <c r="L49" s="129"/>
    </row>
    <row r="50" spans="1:12" ht="18">
      <c r="A50" s="111" t="s">
        <v>86</v>
      </c>
      <c r="B50" s="121" t="s">
        <v>62</v>
      </c>
      <c r="C50" s="89"/>
      <c r="D50" s="88"/>
      <c r="K50" s="115"/>
      <c r="L50" s="129"/>
    </row>
    <row r="51" spans="1:12" ht="18">
      <c r="A51" s="111"/>
      <c r="B51" s="67" t="s">
        <v>85</v>
      </c>
      <c r="C51" s="67" t="s">
        <v>60</v>
      </c>
      <c r="D51" s="87" t="s">
        <v>73</v>
      </c>
      <c r="E51" s="15">
        <v>9.7</v>
      </c>
      <c r="F51" s="15">
        <v>8.1</v>
      </c>
      <c r="G51" s="15">
        <v>8.15</v>
      </c>
      <c r="H51" s="15">
        <v>10.4</v>
      </c>
      <c r="I51" s="15">
        <v>8.45</v>
      </c>
      <c r="J51" s="15">
        <v>8</v>
      </c>
      <c r="K51" s="115"/>
      <c r="L51" s="129"/>
    </row>
    <row r="52" spans="1:12" ht="18">
      <c r="A52" s="111"/>
      <c r="B52" s="67" t="s">
        <v>226</v>
      </c>
      <c r="C52" s="67" t="s">
        <v>227</v>
      </c>
      <c r="D52" s="87" t="s">
        <v>63</v>
      </c>
      <c r="E52" s="15">
        <v>8.8</v>
      </c>
      <c r="F52" s="15">
        <v>8.25</v>
      </c>
      <c r="G52" s="15">
        <v>7.7</v>
      </c>
      <c r="H52" s="15">
        <v>9.7</v>
      </c>
      <c r="I52" s="15">
        <v>7.6</v>
      </c>
      <c r="J52" s="15">
        <v>7.75</v>
      </c>
      <c r="K52" s="115"/>
      <c r="L52" s="129"/>
    </row>
    <row r="53" spans="1:12" ht="18">
      <c r="A53" s="111"/>
      <c r="B53" s="67" t="s">
        <v>51</v>
      </c>
      <c r="C53" s="67" t="s">
        <v>42</v>
      </c>
      <c r="D53" s="87" t="s">
        <v>63</v>
      </c>
      <c r="E53" s="15">
        <v>11.8</v>
      </c>
      <c r="F53" s="15">
        <v>9.2</v>
      </c>
      <c r="G53" s="15">
        <v>10.65</v>
      </c>
      <c r="H53" s="15">
        <v>10.8</v>
      </c>
      <c r="I53" s="15">
        <v>10.45</v>
      </c>
      <c r="J53" s="15">
        <v>8.6</v>
      </c>
      <c r="K53" s="115"/>
      <c r="L53" s="129"/>
    </row>
    <row r="54" spans="1:12" ht="18">
      <c r="A54" s="111"/>
      <c r="B54" s="79"/>
      <c r="C54" s="80"/>
      <c r="D54" s="116"/>
      <c r="E54" s="117">
        <f aca="true" t="shared" si="7" ref="E54:J54">IF(SUM(E51:E53)&gt;0,LARGE(E51:E53,1)+LARGE(E51:E53,2))</f>
        <v>21.5</v>
      </c>
      <c r="F54" s="117">
        <f t="shared" si="7"/>
        <v>17.45</v>
      </c>
      <c r="G54" s="117">
        <f t="shared" si="7"/>
        <v>18.8</v>
      </c>
      <c r="H54" s="117">
        <f t="shared" si="7"/>
        <v>21.200000000000003</v>
      </c>
      <c r="I54" s="117">
        <f t="shared" si="7"/>
        <v>18.9</v>
      </c>
      <c r="J54" s="117">
        <f t="shared" si="7"/>
        <v>16.6</v>
      </c>
      <c r="K54" s="118">
        <f>SUM(E54:J54)</f>
        <v>114.44999999999999</v>
      </c>
      <c r="L54" s="129"/>
    </row>
    <row r="55" spans="1:12" ht="15">
      <c r="A55" s="113"/>
      <c r="C55" s="83"/>
      <c r="D55" s="86"/>
      <c r="K55" s="115"/>
      <c r="L55" s="129"/>
    </row>
    <row r="56" spans="1:12" ht="18">
      <c r="A56" s="111" t="s">
        <v>87</v>
      </c>
      <c r="B56" s="121" t="s">
        <v>238</v>
      </c>
      <c r="C56" s="183"/>
      <c r="D56" s="183"/>
      <c r="K56" s="115"/>
      <c r="L56" s="129"/>
    </row>
    <row r="57" spans="1:12" ht="18">
      <c r="A57" s="111"/>
      <c r="B57" s="67" t="s">
        <v>152</v>
      </c>
      <c r="C57" s="67" t="s">
        <v>37</v>
      </c>
      <c r="D57" s="87" t="s">
        <v>63</v>
      </c>
      <c r="E57" s="15">
        <v>10.5</v>
      </c>
      <c r="F57" s="15">
        <v>8.55</v>
      </c>
      <c r="G57" s="15">
        <v>8.8</v>
      </c>
      <c r="H57" s="15">
        <v>10.1</v>
      </c>
      <c r="I57" s="15">
        <v>8</v>
      </c>
      <c r="J57" s="15">
        <v>5.2</v>
      </c>
      <c r="K57" s="115"/>
      <c r="L57" s="129"/>
    </row>
    <row r="58" spans="1:12" ht="18">
      <c r="A58" s="111"/>
      <c r="B58" s="67" t="s">
        <v>247</v>
      </c>
      <c r="C58" s="67" t="s">
        <v>139</v>
      </c>
      <c r="D58" s="87" t="s">
        <v>63</v>
      </c>
      <c r="E58" s="15">
        <v>8.5</v>
      </c>
      <c r="F58" s="15">
        <v>6.7</v>
      </c>
      <c r="G58" s="15">
        <v>9.9</v>
      </c>
      <c r="H58" s="15">
        <v>10.2</v>
      </c>
      <c r="I58" s="15">
        <v>8.6</v>
      </c>
      <c r="J58" s="15">
        <v>8.6</v>
      </c>
      <c r="K58" s="115"/>
      <c r="L58" s="129"/>
    </row>
    <row r="59" spans="1:12" ht="18">
      <c r="A59" s="111"/>
      <c r="B59" s="67"/>
      <c r="C59" s="67"/>
      <c r="D59" s="87"/>
      <c r="E59" s="15"/>
      <c r="F59" s="15"/>
      <c r="G59" s="15"/>
      <c r="H59" s="15"/>
      <c r="I59" s="15"/>
      <c r="J59" s="15"/>
      <c r="K59" s="115"/>
      <c r="L59" s="129"/>
    </row>
    <row r="60" spans="1:12" ht="18">
      <c r="A60" s="111"/>
      <c r="B60" s="79"/>
      <c r="C60" s="80"/>
      <c r="D60" s="116"/>
      <c r="E60" s="117">
        <f aca="true" t="shared" si="8" ref="E60:J60">IF(SUM(E57:E59)&gt;0,LARGE(E57:E59,1)+LARGE(E57:E59,2))</f>
        <v>19</v>
      </c>
      <c r="F60" s="117">
        <f t="shared" si="8"/>
        <v>15.25</v>
      </c>
      <c r="G60" s="117">
        <f t="shared" si="8"/>
        <v>18.700000000000003</v>
      </c>
      <c r="H60" s="117">
        <f t="shared" si="8"/>
        <v>20.299999999999997</v>
      </c>
      <c r="I60" s="117">
        <f t="shared" si="8"/>
        <v>16.6</v>
      </c>
      <c r="J60" s="117">
        <f t="shared" si="8"/>
        <v>13.8</v>
      </c>
      <c r="K60" s="118">
        <f>SUM(E60:J60)</f>
        <v>103.64999999999999</v>
      </c>
      <c r="L60" s="129"/>
    </row>
    <row r="61" spans="1:12" ht="15">
      <c r="A61" s="113"/>
      <c r="C61" s="83"/>
      <c r="D61" s="86"/>
      <c r="K61" s="115"/>
      <c r="L61" s="129"/>
    </row>
    <row r="62" spans="1:11" ht="18">
      <c r="A62" s="111"/>
      <c r="B62" s="124"/>
      <c r="C62" s="122"/>
      <c r="D62" s="123"/>
      <c r="K62" s="115"/>
    </row>
    <row r="63" ht="18">
      <c r="A63" s="111"/>
    </row>
    <row r="64" ht="18">
      <c r="A64" s="111"/>
    </row>
    <row r="65" ht="18">
      <c r="A65" s="111"/>
    </row>
    <row r="66" ht="18">
      <c r="A66" s="111"/>
    </row>
    <row r="67" ht="18">
      <c r="A67" s="113"/>
    </row>
    <row r="68" ht="18">
      <c r="A68" s="111"/>
    </row>
  </sheetData>
  <sheetProtection/>
  <mergeCells count="3">
    <mergeCell ref="A1:K1"/>
    <mergeCell ref="A3:K3"/>
    <mergeCell ref="A5:K5"/>
  </mergeCells>
  <printOptions/>
  <pageMargins left="0.22" right="0.13" top="0.26" bottom="0.47" header="0.14" footer="0.47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66"/>
  <sheetViews>
    <sheetView zoomScalePageLayoutView="0" workbookViewId="0" topLeftCell="A10">
      <selection activeCell="C26" sqref="C26"/>
    </sheetView>
  </sheetViews>
  <sheetFormatPr defaultColWidth="9.00390625" defaultRowHeight="12.75"/>
  <cols>
    <col min="1" max="1" width="2.625" style="84" customWidth="1"/>
    <col min="2" max="2" width="9.125" style="83" customWidth="1"/>
    <col min="3" max="3" width="6.875" style="91" customWidth="1"/>
    <col min="4" max="4" width="2.375" style="91" customWidth="1"/>
    <col min="5" max="5" width="16.75390625" style="62" customWidth="1"/>
    <col min="6" max="6" width="4.875" style="108" customWidth="1"/>
    <col min="7" max="7" width="4.875" style="84" customWidth="1"/>
    <col min="8" max="8" width="1.875" style="109" customWidth="1"/>
    <col min="9" max="9" width="5.75390625" style="84" customWidth="1"/>
    <col min="10" max="10" width="4.625" style="110" customWidth="1"/>
    <col min="11" max="11" width="4.375" style="84" customWidth="1"/>
    <col min="12" max="12" width="0.6171875" style="109" hidden="1" customWidth="1"/>
    <col min="13" max="13" width="5.75390625" style="84" customWidth="1"/>
    <col min="14" max="14" width="4.875" style="110" customWidth="1"/>
    <col min="15" max="15" width="4.875" style="84" customWidth="1"/>
    <col min="16" max="16" width="1.875" style="137" customWidth="1"/>
    <col min="17" max="17" width="5.75390625" style="84" customWidth="1"/>
    <col min="18" max="18" width="4.875" style="110" customWidth="1"/>
    <col min="19" max="19" width="4.875" style="82" customWidth="1"/>
    <col min="20" max="20" width="1.875" style="91" customWidth="1"/>
    <col min="21" max="21" width="5.75390625" style="81" customWidth="1"/>
    <col min="22" max="23" width="4.875" style="81" customWidth="1"/>
    <col min="24" max="24" width="1.625" style="91" hidden="1" customWidth="1"/>
    <col min="25" max="25" width="5.75390625" style="81" customWidth="1"/>
    <col min="26" max="26" width="4.375" style="81" customWidth="1"/>
    <col min="27" max="27" width="4.625" style="81" customWidth="1"/>
    <col min="28" max="28" width="2.125" style="91" hidden="1" customWidth="1"/>
    <col min="29" max="29" width="5.75390625" style="81" customWidth="1"/>
    <col min="30" max="30" width="7.00390625" style="81" customWidth="1"/>
    <col min="31" max="32" width="9.125" style="81" customWidth="1"/>
    <col min="33" max="35" width="9.125" style="91" customWidth="1"/>
    <col min="36" max="16384" width="9.125" style="81" customWidth="1"/>
  </cols>
  <sheetData>
    <row r="1" spans="1:30" ht="30" customHeight="1">
      <c r="A1" s="215" t="s">
        <v>122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</row>
    <row r="2" spans="1:19" ht="11.25" customHeight="1">
      <c r="A2" s="90"/>
      <c r="F2" s="81"/>
      <c r="G2" s="81"/>
      <c r="H2" s="91"/>
      <c r="I2" s="81"/>
      <c r="J2" s="81"/>
      <c r="K2" s="81"/>
      <c r="L2" s="91"/>
      <c r="M2" s="81"/>
      <c r="N2" s="81"/>
      <c r="O2" s="81"/>
      <c r="P2" s="136"/>
      <c r="Q2" s="81"/>
      <c r="R2" s="81"/>
      <c r="S2" s="81"/>
    </row>
    <row r="3" spans="1:30" ht="21.75" customHeight="1">
      <c r="A3" s="209" t="s">
        <v>249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09"/>
      <c r="AC3" s="209"/>
      <c r="AD3" s="209"/>
    </row>
    <row r="4" spans="1:30" ht="7.5" customHeight="1" thickBot="1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</row>
    <row r="5" spans="1:35" s="98" customFormat="1" ht="39.75" customHeight="1">
      <c r="A5" s="93" t="s">
        <v>14</v>
      </c>
      <c r="B5" s="94" t="s">
        <v>15</v>
      </c>
      <c r="C5" s="95" t="s">
        <v>16</v>
      </c>
      <c r="D5" s="95"/>
      <c r="E5" s="96"/>
      <c r="F5" s="216"/>
      <c r="G5" s="217"/>
      <c r="H5" s="217"/>
      <c r="I5" s="218"/>
      <c r="J5" s="216"/>
      <c r="K5" s="217"/>
      <c r="L5" s="217"/>
      <c r="M5" s="218"/>
      <c r="N5" s="216"/>
      <c r="O5" s="217"/>
      <c r="P5" s="217"/>
      <c r="Q5" s="218"/>
      <c r="R5" s="216"/>
      <c r="S5" s="217"/>
      <c r="T5" s="217"/>
      <c r="U5" s="218"/>
      <c r="V5" s="216"/>
      <c r="W5" s="217"/>
      <c r="X5" s="217"/>
      <c r="Y5" s="218"/>
      <c r="Z5" s="216"/>
      <c r="AA5" s="217"/>
      <c r="AB5" s="217"/>
      <c r="AC5" s="218"/>
      <c r="AD5" s="97" t="s">
        <v>0</v>
      </c>
      <c r="AG5" s="184"/>
      <c r="AH5" s="184"/>
      <c r="AI5" s="184"/>
    </row>
    <row r="6" spans="1:35" s="105" customFormat="1" ht="19.5" customHeight="1" thickBot="1">
      <c r="A6" s="99"/>
      <c r="B6" s="195"/>
      <c r="C6" s="196"/>
      <c r="D6" s="196"/>
      <c r="E6" s="128"/>
      <c r="F6" s="100" t="s">
        <v>56</v>
      </c>
      <c r="G6" s="101" t="s">
        <v>64</v>
      </c>
      <c r="H6" s="102"/>
      <c r="I6" s="103" t="s">
        <v>0</v>
      </c>
      <c r="J6" s="100" t="s">
        <v>56</v>
      </c>
      <c r="K6" s="101" t="s">
        <v>64</v>
      </c>
      <c r="L6" s="102"/>
      <c r="M6" s="103" t="s">
        <v>0</v>
      </c>
      <c r="N6" s="100" t="s">
        <v>56</v>
      </c>
      <c r="O6" s="101" t="s">
        <v>64</v>
      </c>
      <c r="P6" s="138"/>
      <c r="Q6" s="103" t="s">
        <v>0</v>
      </c>
      <c r="R6" s="100" t="s">
        <v>56</v>
      </c>
      <c r="S6" s="101" t="s">
        <v>64</v>
      </c>
      <c r="T6" s="102"/>
      <c r="U6" s="103" t="s">
        <v>0</v>
      </c>
      <c r="V6" s="100" t="s">
        <v>56</v>
      </c>
      <c r="W6" s="101" t="s">
        <v>64</v>
      </c>
      <c r="X6" s="102"/>
      <c r="Y6" s="103" t="s">
        <v>0</v>
      </c>
      <c r="Z6" s="100" t="s">
        <v>56</v>
      </c>
      <c r="AA6" s="101" t="s">
        <v>64</v>
      </c>
      <c r="AB6" s="102"/>
      <c r="AC6" s="103" t="s">
        <v>0</v>
      </c>
      <c r="AD6" s="104"/>
      <c r="AG6" s="185"/>
      <c r="AH6" s="185"/>
      <c r="AI6" s="185"/>
    </row>
    <row r="7" spans="1:35" s="106" customFormat="1" ht="15.75" customHeight="1">
      <c r="A7" s="40" t="s">
        <v>1</v>
      </c>
      <c r="B7" s="67" t="s">
        <v>93</v>
      </c>
      <c r="C7" s="66" t="s">
        <v>94</v>
      </c>
      <c r="D7" s="188" t="s">
        <v>74</v>
      </c>
      <c r="E7" s="66" t="s">
        <v>58</v>
      </c>
      <c r="F7" s="69">
        <v>3.5</v>
      </c>
      <c r="G7" s="41">
        <v>8.7</v>
      </c>
      <c r="H7" s="42"/>
      <c r="I7" s="75">
        <f aca="true" t="shared" si="0" ref="I7:I45">F7+G7-H7</f>
        <v>12.2</v>
      </c>
      <c r="J7" s="69">
        <v>1.3</v>
      </c>
      <c r="K7" s="41">
        <v>8.8</v>
      </c>
      <c r="L7" s="42"/>
      <c r="M7" s="71">
        <f aca="true" t="shared" si="1" ref="M7:M45">J7+K7-L7</f>
        <v>10.100000000000001</v>
      </c>
      <c r="N7" s="73">
        <v>2.2</v>
      </c>
      <c r="O7" s="41">
        <v>9.15</v>
      </c>
      <c r="P7" s="139"/>
      <c r="Q7" s="75">
        <f aca="true" t="shared" si="2" ref="Q7:Q45">N7+O7-P7</f>
        <v>11.350000000000001</v>
      </c>
      <c r="R7" s="69">
        <v>2</v>
      </c>
      <c r="S7" s="41">
        <v>9.2</v>
      </c>
      <c r="T7" s="42"/>
      <c r="U7" s="71">
        <f aca="true" t="shared" si="3" ref="U7:U45">R7+S7-T7</f>
        <v>11.2</v>
      </c>
      <c r="V7" s="73">
        <v>3.2</v>
      </c>
      <c r="W7" s="41">
        <v>9.1</v>
      </c>
      <c r="X7" s="42"/>
      <c r="Y7" s="75">
        <f aca="true" t="shared" si="4" ref="Y7:Y45">V7+W7-X7</f>
        <v>12.3</v>
      </c>
      <c r="Z7" s="69">
        <v>0.6</v>
      </c>
      <c r="AA7" s="41">
        <v>8.8</v>
      </c>
      <c r="AB7" s="42"/>
      <c r="AC7" s="71">
        <f aca="true" t="shared" si="5" ref="AC7:AC45">Z7+AA7-AB7</f>
        <v>9.4</v>
      </c>
      <c r="AD7" s="77">
        <f aca="true" t="shared" si="6" ref="AD7:AD45">I7+M7+Q7+U7+Y7+AC7</f>
        <v>66.55000000000001</v>
      </c>
      <c r="AG7" s="186"/>
      <c r="AH7" s="186"/>
      <c r="AI7" s="187"/>
    </row>
    <row r="8" spans="1:30" s="106" customFormat="1" ht="15.75" customHeight="1">
      <c r="A8" s="43" t="s">
        <v>2</v>
      </c>
      <c r="B8" s="67" t="s">
        <v>83</v>
      </c>
      <c r="C8" s="66" t="s">
        <v>39</v>
      </c>
      <c r="D8" s="188" t="s">
        <v>74</v>
      </c>
      <c r="E8" s="66" t="s">
        <v>62</v>
      </c>
      <c r="F8" s="70">
        <v>3.1</v>
      </c>
      <c r="G8" s="24">
        <v>8.8</v>
      </c>
      <c r="H8" s="39"/>
      <c r="I8" s="76">
        <f t="shared" si="0"/>
        <v>11.9</v>
      </c>
      <c r="J8" s="70">
        <v>0.6</v>
      </c>
      <c r="K8" s="24">
        <v>8.85</v>
      </c>
      <c r="L8" s="39"/>
      <c r="M8" s="72">
        <f t="shared" si="1"/>
        <v>9.45</v>
      </c>
      <c r="N8" s="74">
        <v>1.8</v>
      </c>
      <c r="O8" s="24">
        <v>9.35</v>
      </c>
      <c r="P8" s="140"/>
      <c r="Q8" s="76">
        <f t="shared" si="2"/>
        <v>11.15</v>
      </c>
      <c r="R8" s="70">
        <v>2</v>
      </c>
      <c r="S8" s="24">
        <v>9.2</v>
      </c>
      <c r="T8" s="39"/>
      <c r="U8" s="72">
        <f t="shared" si="3"/>
        <v>11.2</v>
      </c>
      <c r="V8" s="74">
        <v>2.4</v>
      </c>
      <c r="W8" s="24">
        <v>9.4</v>
      </c>
      <c r="X8" s="39"/>
      <c r="Y8" s="76">
        <f t="shared" si="4"/>
        <v>11.8</v>
      </c>
      <c r="Z8" s="70">
        <v>0.7</v>
      </c>
      <c r="AA8" s="24">
        <v>8.9</v>
      </c>
      <c r="AB8" s="39"/>
      <c r="AC8" s="72">
        <f t="shared" si="5"/>
        <v>9.6</v>
      </c>
      <c r="AD8" s="78">
        <f t="shared" si="6"/>
        <v>65.1</v>
      </c>
    </row>
    <row r="9" spans="1:30" s="106" customFormat="1" ht="15.75" customHeight="1">
      <c r="A9" s="43" t="s">
        <v>3</v>
      </c>
      <c r="B9" s="67" t="s">
        <v>95</v>
      </c>
      <c r="C9" s="66" t="s">
        <v>96</v>
      </c>
      <c r="D9" s="188" t="s">
        <v>97</v>
      </c>
      <c r="E9" s="66" t="s">
        <v>58</v>
      </c>
      <c r="F9" s="70">
        <v>3.2</v>
      </c>
      <c r="G9" s="24">
        <v>8.6</v>
      </c>
      <c r="H9" s="39"/>
      <c r="I9" s="76">
        <f t="shared" si="0"/>
        <v>11.8</v>
      </c>
      <c r="J9" s="70">
        <v>1.2</v>
      </c>
      <c r="K9" s="24">
        <v>8.4</v>
      </c>
      <c r="L9" s="39"/>
      <c r="M9" s="72">
        <f t="shared" si="1"/>
        <v>9.6</v>
      </c>
      <c r="N9" s="74">
        <v>2</v>
      </c>
      <c r="O9" s="24">
        <v>8.9</v>
      </c>
      <c r="P9" s="140"/>
      <c r="Q9" s="76">
        <f t="shared" si="2"/>
        <v>10.9</v>
      </c>
      <c r="R9" s="70">
        <v>2</v>
      </c>
      <c r="S9" s="24">
        <v>9.2</v>
      </c>
      <c r="T9" s="39"/>
      <c r="U9" s="72">
        <f t="shared" si="3"/>
        <v>11.2</v>
      </c>
      <c r="V9" s="74">
        <v>2.4</v>
      </c>
      <c r="W9" s="24">
        <v>8.9</v>
      </c>
      <c r="X9" s="39"/>
      <c r="Y9" s="76">
        <f t="shared" si="4"/>
        <v>11.3</v>
      </c>
      <c r="Z9" s="70">
        <v>0.6</v>
      </c>
      <c r="AA9" s="24">
        <v>8.9</v>
      </c>
      <c r="AB9" s="39"/>
      <c r="AC9" s="72">
        <f t="shared" si="5"/>
        <v>9.5</v>
      </c>
      <c r="AD9" s="78">
        <f t="shared" si="6"/>
        <v>64.3</v>
      </c>
    </row>
    <row r="10" spans="1:30" s="106" customFormat="1" ht="15.75" customHeight="1">
      <c r="A10" s="43" t="s">
        <v>4</v>
      </c>
      <c r="B10" s="67" t="s">
        <v>107</v>
      </c>
      <c r="C10" s="66" t="s">
        <v>120</v>
      </c>
      <c r="D10" s="188" t="s">
        <v>74</v>
      </c>
      <c r="E10" s="66" t="s">
        <v>47</v>
      </c>
      <c r="F10" s="70">
        <v>2.1</v>
      </c>
      <c r="G10" s="24">
        <v>9.3</v>
      </c>
      <c r="H10" s="39"/>
      <c r="I10" s="76">
        <f t="shared" si="0"/>
        <v>11.4</v>
      </c>
      <c r="J10" s="70">
        <v>1.2</v>
      </c>
      <c r="K10" s="24">
        <v>8.7</v>
      </c>
      <c r="L10" s="39"/>
      <c r="M10" s="72">
        <f t="shared" si="1"/>
        <v>9.899999999999999</v>
      </c>
      <c r="N10" s="74">
        <v>1.8</v>
      </c>
      <c r="O10" s="24">
        <v>9.2</v>
      </c>
      <c r="P10" s="140"/>
      <c r="Q10" s="76">
        <f t="shared" si="2"/>
        <v>11</v>
      </c>
      <c r="R10" s="70">
        <v>2</v>
      </c>
      <c r="S10" s="24">
        <v>9.2</v>
      </c>
      <c r="T10" s="39"/>
      <c r="U10" s="72">
        <f t="shared" si="3"/>
        <v>11.2</v>
      </c>
      <c r="V10" s="74">
        <v>1.9</v>
      </c>
      <c r="W10" s="24">
        <v>9.3</v>
      </c>
      <c r="X10" s="39"/>
      <c r="Y10" s="76">
        <f t="shared" si="4"/>
        <v>11.200000000000001</v>
      </c>
      <c r="Z10" s="70">
        <v>0.6</v>
      </c>
      <c r="AA10" s="24">
        <v>8.95</v>
      </c>
      <c r="AB10" s="39"/>
      <c r="AC10" s="72">
        <f t="shared" si="5"/>
        <v>9.549999999999999</v>
      </c>
      <c r="AD10" s="78">
        <f t="shared" si="6"/>
        <v>64.25</v>
      </c>
    </row>
    <row r="11" spans="1:30" s="106" customFormat="1" ht="15.75" customHeight="1">
      <c r="A11" s="43" t="s">
        <v>5</v>
      </c>
      <c r="B11" s="67" t="s">
        <v>150</v>
      </c>
      <c r="C11" s="66" t="s">
        <v>151</v>
      </c>
      <c r="D11" s="188" t="s">
        <v>97</v>
      </c>
      <c r="E11" s="66" t="s">
        <v>250</v>
      </c>
      <c r="F11" s="70">
        <v>2.1</v>
      </c>
      <c r="G11" s="24">
        <v>8.9</v>
      </c>
      <c r="H11" s="39"/>
      <c r="I11" s="76">
        <f t="shared" si="0"/>
        <v>11</v>
      </c>
      <c r="J11" s="70">
        <v>0.6</v>
      </c>
      <c r="K11" s="24">
        <v>8.15</v>
      </c>
      <c r="L11" s="39"/>
      <c r="M11" s="72">
        <f t="shared" si="1"/>
        <v>8.75</v>
      </c>
      <c r="N11" s="74">
        <v>2.5</v>
      </c>
      <c r="O11" s="24">
        <v>8.9</v>
      </c>
      <c r="P11" s="140"/>
      <c r="Q11" s="76">
        <f t="shared" si="2"/>
        <v>11.4</v>
      </c>
      <c r="R11" s="70">
        <v>2</v>
      </c>
      <c r="S11" s="24">
        <v>9.05</v>
      </c>
      <c r="T11" s="39"/>
      <c r="U11" s="72">
        <f t="shared" si="3"/>
        <v>11.05</v>
      </c>
      <c r="V11" s="74">
        <v>1.3</v>
      </c>
      <c r="W11" s="24">
        <v>8.8</v>
      </c>
      <c r="X11" s="39"/>
      <c r="Y11" s="76">
        <f t="shared" si="4"/>
        <v>10.100000000000001</v>
      </c>
      <c r="Z11" s="70">
        <v>0.7</v>
      </c>
      <c r="AA11" s="24">
        <v>8.8</v>
      </c>
      <c r="AB11" s="39"/>
      <c r="AC11" s="72">
        <f t="shared" si="5"/>
        <v>9.5</v>
      </c>
      <c r="AD11" s="78">
        <f t="shared" si="6"/>
        <v>61.800000000000004</v>
      </c>
    </row>
    <row r="12" spans="1:31" s="106" customFormat="1" ht="15.75" customHeight="1">
      <c r="A12" s="43" t="s">
        <v>6</v>
      </c>
      <c r="B12" s="67" t="s">
        <v>91</v>
      </c>
      <c r="C12" s="66" t="s">
        <v>23</v>
      </c>
      <c r="D12" s="188" t="s">
        <v>74</v>
      </c>
      <c r="E12" s="66" t="s">
        <v>58</v>
      </c>
      <c r="F12" s="70">
        <v>2</v>
      </c>
      <c r="G12" s="24">
        <v>8.7</v>
      </c>
      <c r="H12" s="39"/>
      <c r="I12" s="76">
        <f t="shared" si="0"/>
        <v>10.7</v>
      </c>
      <c r="J12" s="70">
        <v>1.3</v>
      </c>
      <c r="K12" s="24">
        <v>8.5</v>
      </c>
      <c r="L12" s="39"/>
      <c r="M12" s="72">
        <f t="shared" si="1"/>
        <v>9.8</v>
      </c>
      <c r="N12" s="74">
        <v>1.9</v>
      </c>
      <c r="O12" s="24">
        <v>8.3</v>
      </c>
      <c r="P12" s="140"/>
      <c r="Q12" s="76">
        <f t="shared" si="2"/>
        <v>10.200000000000001</v>
      </c>
      <c r="R12" s="70">
        <v>2</v>
      </c>
      <c r="S12" s="24">
        <v>9.1</v>
      </c>
      <c r="T12" s="39"/>
      <c r="U12" s="72">
        <f t="shared" si="3"/>
        <v>11.1</v>
      </c>
      <c r="V12" s="74">
        <v>2.4</v>
      </c>
      <c r="W12" s="24">
        <v>8.6</v>
      </c>
      <c r="X12" s="39"/>
      <c r="Y12" s="76">
        <f t="shared" si="4"/>
        <v>11</v>
      </c>
      <c r="Z12" s="70">
        <v>0.6</v>
      </c>
      <c r="AA12" s="24">
        <v>8.1</v>
      </c>
      <c r="AB12" s="39"/>
      <c r="AC12" s="72">
        <f t="shared" si="5"/>
        <v>8.7</v>
      </c>
      <c r="AD12" s="78">
        <f t="shared" si="6"/>
        <v>61.5</v>
      </c>
      <c r="AE12" s="85"/>
    </row>
    <row r="13" spans="1:30" s="107" customFormat="1" ht="15.75" customHeight="1">
      <c r="A13" s="43" t="s">
        <v>7</v>
      </c>
      <c r="B13" s="67" t="s">
        <v>164</v>
      </c>
      <c r="C13" s="66" t="s">
        <v>139</v>
      </c>
      <c r="D13" s="188" t="s">
        <v>74</v>
      </c>
      <c r="E13" s="66" t="s">
        <v>196</v>
      </c>
      <c r="F13" s="70">
        <v>2.6</v>
      </c>
      <c r="G13" s="24">
        <v>8.5</v>
      </c>
      <c r="H13" s="39"/>
      <c r="I13" s="76">
        <f t="shared" si="0"/>
        <v>11.1</v>
      </c>
      <c r="J13" s="70">
        <v>0.6</v>
      </c>
      <c r="K13" s="24">
        <v>8.75</v>
      </c>
      <c r="L13" s="39"/>
      <c r="M13" s="72">
        <f t="shared" si="1"/>
        <v>9.35</v>
      </c>
      <c r="N13" s="74">
        <v>1.2</v>
      </c>
      <c r="O13" s="24">
        <v>9.4</v>
      </c>
      <c r="P13" s="140"/>
      <c r="Q13" s="76">
        <f t="shared" si="2"/>
        <v>10.6</v>
      </c>
      <c r="R13" s="70">
        <v>2</v>
      </c>
      <c r="S13" s="24">
        <v>9.3</v>
      </c>
      <c r="T13" s="39"/>
      <c r="U13" s="72">
        <f t="shared" si="3"/>
        <v>11.3</v>
      </c>
      <c r="V13" s="74">
        <v>1.2</v>
      </c>
      <c r="W13" s="24">
        <v>8.8</v>
      </c>
      <c r="X13" s="39"/>
      <c r="Y13" s="76">
        <f t="shared" si="4"/>
        <v>10</v>
      </c>
      <c r="Z13" s="70">
        <v>0</v>
      </c>
      <c r="AA13" s="24">
        <v>8.8</v>
      </c>
      <c r="AB13" s="39"/>
      <c r="AC13" s="72">
        <f t="shared" si="5"/>
        <v>8.8</v>
      </c>
      <c r="AD13" s="78">
        <f t="shared" si="6"/>
        <v>61.14999999999999</v>
      </c>
    </row>
    <row r="14" spans="1:30" s="107" customFormat="1" ht="15.75" customHeight="1">
      <c r="A14" s="43" t="s">
        <v>8</v>
      </c>
      <c r="B14" s="67" t="s">
        <v>109</v>
      </c>
      <c r="C14" s="66" t="s">
        <v>88</v>
      </c>
      <c r="D14" s="188" t="s">
        <v>74</v>
      </c>
      <c r="E14" s="66" t="s">
        <v>47</v>
      </c>
      <c r="F14" s="70">
        <v>1.9</v>
      </c>
      <c r="G14" s="24">
        <v>8.7</v>
      </c>
      <c r="H14" s="39"/>
      <c r="I14" s="76">
        <f t="shared" si="0"/>
        <v>10.6</v>
      </c>
      <c r="J14" s="70">
        <v>1.2</v>
      </c>
      <c r="K14" s="24">
        <v>7.6</v>
      </c>
      <c r="L14" s="39"/>
      <c r="M14" s="72">
        <f t="shared" si="1"/>
        <v>8.799999999999999</v>
      </c>
      <c r="N14" s="74">
        <v>1.8</v>
      </c>
      <c r="O14" s="24">
        <v>9</v>
      </c>
      <c r="P14" s="140"/>
      <c r="Q14" s="76">
        <f t="shared" si="2"/>
        <v>10.8</v>
      </c>
      <c r="R14" s="70">
        <v>2</v>
      </c>
      <c r="S14" s="24">
        <v>9.05</v>
      </c>
      <c r="T14" s="39"/>
      <c r="U14" s="72">
        <f t="shared" si="3"/>
        <v>11.05</v>
      </c>
      <c r="V14" s="74">
        <v>1.2</v>
      </c>
      <c r="W14" s="24">
        <v>8.9</v>
      </c>
      <c r="X14" s="39"/>
      <c r="Y14" s="76">
        <f t="shared" si="4"/>
        <v>10.1</v>
      </c>
      <c r="Z14" s="70">
        <v>0.6</v>
      </c>
      <c r="AA14" s="24">
        <v>9</v>
      </c>
      <c r="AB14" s="39"/>
      <c r="AC14" s="72">
        <f t="shared" si="5"/>
        <v>9.6</v>
      </c>
      <c r="AD14" s="78">
        <f t="shared" si="6"/>
        <v>60.95</v>
      </c>
    </row>
    <row r="15" spans="1:30" ht="15.75" customHeight="1">
      <c r="A15" s="43" t="s">
        <v>9</v>
      </c>
      <c r="B15" s="67" t="s">
        <v>100</v>
      </c>
      <c r="C15" s="66" t="s">
        <v>101</v>
      </c>
      <c r="D15" s="188" t="s">
        <v>74</v>
      </c>
      <c r="E15" s="66" t="s">
        <v>43</v>
      </c>
      <c r="F15" s="70">
        <v>2.1</v>
      </c>
      <c r="G15" s="24">
        <v>8.9</v>
      </c>
      <c r="H15" s="39"/>
      <c r="I15" s="76">
        <f t="shared" si="0"/>
        <v>11</v>
      </c>
      <c r="J15" s="70">
        <v>0.6</v>
      </c>
      <c r="K15" s="24">
        <v>8.7</v>
      </c>
      <c r="L15" s="39"/>
      <c r="M15" s="72">
        <f t="shared" si="1"/>
        <v>9.299999999999999</v>
      </c>
      <c r="N15" s="74">
        <v>1.3</v>
      </c>
      <c r="O15" s="24">
        <v>9.1</v>
      </c>
      <c r="P15" s="140"/>
      <c r="Q15" s="76">
        <f t="shared" si="2"/>
        <v>10.4</v>
      </c>
      <c r="R15" s="70">
        <v>2</v>
      </c>
      <c r="S15" s="24">
        <v>8.3</v>
      </c>
      <c r="T15" s="39"/>
      <c r="U15" s="72">
        <f t="shared" si="3"/>
        <v>10.3</v>
      </c>
      <c r="V15" s="74">
        <v>1.3</v>
      </c>
      <c r="W15" s="24">
        <v>9</v>
      </c>
      <c r="X15" s="39"/>
      <c r="Y15" s="76">
        <f t="shared" si="4"/>
        <v>10.3</v>
      </c>
      <c r="Z15" s="70">
        <v>0.6</v>
      </c>
      <c r="AA15" s="24">
        <v>8.6</v>
      </c>
      <c r="AB15" s="39"/>
      <c r="AC15" s="72">
        <f t="shared" si="5"/>
        <v>9.2</v>
      </c>
      <c r="AD15" s="78">
        <f t="shared" si="6"/>
        <v>60.5</v>
      </c>
    </row>
    <row r="16" spans="1:30" ht="15.75" customHeight="1">
      <c r="A16" s="43" t="s">
        <v>10</v>
      </c>
      <c r="B16" s="67" t="s">
        <v>75</v>
      </c>
      <c r="C16" s="66" t="s">
        <v>80</v>
      </c>
      <c r="D16" s="188" t="s">
        <v>74</v>
      </c>
      <c r="E16" s="66" t="s">
        <v>47</v>
      </c>
      <c r="F16" s="70">
        <v>1.9</v>
      </c>
      <c r="G16" s="24">
        <v>8.8</v>
      </c>
      <c r="H16" s="39"/>
      <c r="I16" s="76">
        <f t="shared" si="0"/>
        <v>10.700000000000001</v>
      </c>
      <c r="J16" s="70">
        <v>0</v>
      </c>
      <c r="K16" s="24">
        <v>9.2</v>
      </c>
      <c r="L16" s="39"/>
      <c r="M16" s="72">
        <f t="shared" si="1"/>
        <v>9.2</v>
      </c>
      <c r="N16" s="74">
        <v>0.6</v>
      </c>
      <c r="O16" s="24">
        <v>9</v>
      </c>
      <c r="P16" s="140"/>
      <c r="Q16" s="76">
        <f t="shared" si="2"/>
        <v>9.6</v>
      </c>
      <c r="R16" s="70">
        <v>2</v>
      </c>
      <c r="S16" s="24">
        <v>9</v>
      </c>
      <c r="T16" s="39"/>
      <c r="U16" s="72">
        <f t="shared" si="3"/>
        <v>11</v>
      </c>
      <c r="V16" s="74">
        <v>0.6</v>
      </c>
      <c r="W16" s="24">
        <v>8.8</v>
      </c>
      <c r="X16" s="39"/>
      <c r="Y16" s="76">
        <f t="shared" si="4"/>
        <v>9.4</v>
      </c>
      <c r="Z16" s="70">
        <v>0</v>
      </c>
      <c r="AA16" s="24">
        <v>9.05</v>
      </c>
      <c r="AB16" s="39"/>
      <c r="AC16" s="72">
        <f t="shared" si="5"/>
        <v>9.05</v>
      </c>
      <c r="AD16" s="78">
        <f t="shared" si="6"/>
        <v>58.95</v>
      </c>
    </row>
    <row r="17" spans="1:30" ht="15.75" customHeight="1">
      <c r="A17" s="43" t="s">
        <v>11</v>
      </c>
      <c r="B17" s="67" t="s">
        <v>147</v>
      </c>
      <c r="C17" s="66" t="s">
        <v>148</v>
      </c>
      <c r="D17" s="188" t="s">
        <v>97</v>
      </c>
      <c r="E17" s="66" t="s">
        <v>250</v>
      </c>
      <c r="F17" s="70">
        <v>2.2</v>
      </c>
      <c r="G17" s="24">
        <v>8.8</v>
      </c>
      <c r="H17" s="39"/>
      <c r="I17" s="76">
        <f t="shared" si="0"/>
        <v>11</v>
      </c>
      <c r="J17" s="70">
        <v>0.6</v>
      </c>
      <c r="K17" s="24">
        <v>8.8</v>
      </c>
      <c r="L17" s="39"/>
      <c r="M17" s="72">
        <f t="shared" si="1"/>
        <v>9.4</v>
      </c>
      <c r="N17" s="74">
        <v>1.2</v>
      </c>
      <c r="O17" s="24">
        <v>7.85</v>
      </c>
      <c r="P17" s="140"/>
      <c r="Q17" s="76">
        <f t="shared" si="2"/>
        <v>9.049999999999999</v>
      </c>
      <c r="R17" s="70">
        <v>2</v>
      </c>
      <c r="S17" s="24">
        <v>8.9</v>
      </c>
      <c r="T17" s="39"/>
      <c r="U17" s="72">
        <f t="shared" si="3"/>
        <v>10.9</v>
      </c>
      <c r="V17" s="74">
        <v>1.4</v>
      </c>
      <c r="W17" s="24">
        <v>9</v>
      </c>
      <c r="X17" s="39"/>
      <c r="Y17" s="76">
        <f t="shared" si="4"/>
        <v>10.4</v>
      </c>
      <c r="Z17" s="70">
        <v>0</v>
      </c>
      <c r="AA17" s="24">
        <v>8.1</v>
      </c>
      <c r="AB17" s="39"/>
      <c r="AC17" s="72">
        <f t="shared" si="5"/>
        <v>8.1</v>
      </c>
      <c r="AD17" s="78">
        <f t="shared" si="6"/>
        <v>58.849999999999994</v>
      </c>
    </row>
    <row r="18" spans="1:30" ht="15.75" customHeight="1">
      <c r="A18" s="43" t="s">
        <v>12</v>
      </c>
      <c r="B18" s="67" t="s">
        <v>216</v>
      </c>
      <c r="C18" s="66" t="s">
        <v>139</v>
      </c>
      <c r="D18" s="188" t="s">
        <v>74</v>
      </c>
      <c r="E18" s="66" t="s">
        <v>196</v>
      </c>
      <c r="F18" s="70">
        <v>2.5</v>
      </c>
      <c r="G18" s="24">
        <v>7.9</v>
      </c>
      <c r="H18" s="39"/>
      <c r="I18" s="76">
        <f t="shared" si="0"/>
        <v>10.4</v>
      </c>
      <c r="J18" s="70">
        <v>0</v>
      </c>
      <c r="K18" s="24">
        <v>8.95</v>
      </c>
      <c r="L18" s="39"/>
      <c r="M18" s="72">
        <f t="shared" si="1"/>
        <v>8.95</v>
      </c>
      <c r="N18" s="74">
        <v>0.6</v>
      </c>
      <c r="O18" s="24">
        <v>8.85</v>
      </c>
      <c r="P18" s="140"/>
      <c r="Q18" s="76">
        <f t="shared" si="2"/>
        <v>9.45</v>
      </c>
      <c r="R18" s="70">
        <v>2</v>
      </c>
      <c r="S18" s="24">
        <v>9.2</v>
      </c>
      <c r="T18" s="39"/>
      <c r="U18" s="72">
        <f t="shared" si="3"/>
        <v>11.2</v>
      </c>
      <c r="V18" s="74">
        <v>0.6</v>
      </c>
      <c r="W18" s="24">
        <v>9.1</v>
      </c>
      <c r="X18" s="39"/>
      <c r="Y18" s="76">
        <f t="shared" si="4"/>
        <v>9.7</v>
      </c>
      <c r="Z18" s="70">
        <v>0</v>
      </c>
      <c r="AA18" s="24">
        <v>8.9</v>
      </c>
      <c r="AB18" s="39"/>
      <c r="AC18" s="72">
        <f t="shared" si="5"/>
        <v>8.9</v>
      </c>
      <c r="AD18" s="78">
        <f t="shared" si="6"/>
        <v>58.6</v>
      </c>
    </row>
    <row r="19" spans="1:30" ht="15.75" customHeight="1">
      <c r="A19" s="43" t="s">
        <v>13</v>
      </c>
      <c r="B19" s="67" t="s">
        <v>102</v>
      </c>
      <c r="C19" s="66" t="s">
        <v>82</v>
      </c>
      <c r="D19" s="188" t="s">
        <v>74</v>
      </c>
      <c r="E19" s="66" t="s">
        <v>43</v>
      </c>
      <c r="F19" s="70">
        <v>1.9</v>
      </c>
      <c r="G19" s="24">
        <v>8.4</v>
      </c>
      <c r="H19" s="39"/>
      <c r="I19" s="76">
        <f t="shared" si="0"/>
        <v>10.3</v>
      </c>
      <c r="J19" s="70">
        <v>0.6</v>
      </c>
      <c r="K19" s="24">
        <v>8.1</v>
      </c>
      <c r="L19" s="39"/>
      <c r="M19" s="72">
        <f t="shared" si="1"/>
        <v>8.7</v>
      </c>
      <c r="N19" s="74">
        <v>1.3</v>
      </c>
      <c r="O19" s="24">
        <v>9.25</v>
      </c>
      <c r="P19" s="140"/>
      <c r="Q19" s="76">
        <f t="shared" si="2"/>
        <v>10.55</v>
      </c>
      <c r="R19" s="70">
        <v>2</v>
      </c>
      <c r="S19" s="24">
        <v>8.85</v>
      </c>
      <c r="T19" s="39"/>
      <c r="U19" s="72">
        <f t="shared" si="3"/>
        <v>10.85</v>
      </c>
      <c r="V19" s="74">
        <v>1.2</v>
      </c>
      <c r="W19" s="24">
        <v>8.6</v>
      </c>
      <c r="X19" s="39"/>
      <c r="Y19" s="76">
        <f t="shared" si="4"/>
        <v>9.799999999999999</v>
      </c>
      <c r="Z19" s="70">
        <v>0</v>
      </c>
      <c r="AA19" s="24">
        <v>8.25</v>
      </c>
      <c r="AB19" s="39"/>
      <c r="AC19" s="72">
        <f t="shared" si="5"/>
        <v>8.25</v>
      </c>
      <c r="AD19" s="78">
        <f t="shared" si="6"/>
        <v>58.449999999999996</v>
      </c>
    </row>
    <row r="20" spans="1:30" ht="15.75" customHeight="1">
      <c r="A20" s="43" t="s">
        <v>24</v>
      </c>
      <c r="B20" s="126" t="s">
        <v>214</v>
      </c>
      <c r="C20" s="189" t="s">
        <v>55</v>
      </c>
      <c r="D20" s="188" t="s">
        <v>74</v>
      </c>
      <c r="E20" s="66" t="s">
        <v>212</v>
      </c>
      <c r="F20" s="70">
        <v>1.9</v>
      </c>
      <c r="G20" s="24">
        <v>8.3</v>
      </c>
      <c r="H20" s="39"/>
      <c r="I20" s="76">
        <f t="shared" si="0"/>
        <v>10.200000000000001</v>
      </c>
      <c r="J20" s="70">
        <v>0</v>
      </c>
      <c r="K20" s="24">
        <v>8.9</v>
      </c>
      <c r="L20" s="39"/>
      <c r="M20" s="72">
        <f t="shared" si="1"/>
        <v>8.9</v>
      </c>
      <c r="N20" s="74">
        <v>0.6</v>
      </c>
      <c r="O20" s="24">
        <v>8.4</v>
      </c>
      <c r="P20" s="140"/>
      <c r="Q20" s="76">
        <f t="shared" si="2"/>
        <v>9</v>
      </c>
      <c r="R20" s="70">
        <v>2</v>
      </c>
      <c r="S20" s="24">
        <v>8.6</v>
      </c>
      <c r="T20" s="39"/>
      <c r="U20" s="72">
        <f t="shared" si="3"/>
        <v>10.6</v>
      </c>
      <c r="V20" s="74">
        <v>0.6</v>
      </c>
      <c r="W20" s="24">
        <v>9.2</v>
      </c>
      <c r="X20" s="39"/>
      <c r="Y20" s="76">
        <f t="shared" si="4"/>
        <v>9.799999999999999</v>
      </c>
      <c r="Z20" s="70">
        <v>0.6</v>
      </c>
      <c r="AA20" s="24">
        <v>8.8</v>
      </c>
      <c r="AB20" s="39"/>
      <c r="AC20" s="72">
        <f t="shared" si="5"/>
        <v>9.4</v>
      </c>
      <c r="AD20" s="78">
        <f t="shared" si="6"/>
        <v>57.9</v>
      </c>
    </row>
    <row r="21" spans="1:30" ht="15.75" customHeight="1">
      <c r="A21" s="43" t="s">
        <v>25</v>
      </c>
      <c r="B21" s="126" t="s">
        <v>202</v>
      </c>
      <c r="C21" s="189" t="s">
        <v>139</v>
      </c>
      <c r="D21" s="188" t="s">
        <v>97</v>
      </c>
      <c r="E21" s="66" t="s">
        <v>135</v>
      </c>
      <c r="F21" s="70">
        <v>2.5</v>
      </c>
      <c r="G21" s="24">
        <v>8.5</v>
      </c>
      <c r="H21" s="39"/>
      <c r="I21" s="76">
        <f t="shared" si="0"/>
        <v>11</v>
      </c>
      <c r="J21" s="70">
        <v>0.6</v>
      </c>
      <c r="K21" s="24">
        <v>8.5</v>
      </c>
      <c r="L21" s="39"/>
      <c r="M21" s="72">
        <f t="shared" si="1"/>
        <v>9.1</v>
      </c>
      <c r="N21" s="74">
        <v>1.2</v>
      </c>
      <c r="O21" s="24">
        <v>8</v>
      </c>
      <c r="P21" s="140"/>
      <c r="Q21" s="76">
        <f t="shared" si="2"/>
        <v>9.2</v>
      </c>
      <c r="R21" s="70">
        <v>2</v>
      </c>
      <c r="S21" s="24">
        <v>8.5</v>
      </c>
      <c r="T21" s="39"/>
      <c r="U21" s="72">
        <f t="shared" si="3"/>
        <v>10.5</v>
      </c>
      <c r="V21" s="74">
        <v>0.6</v>
      </c>
      <c r="W21" s="24">
        <v>8.5</v>
      </c>
      <c r="X21" s="39"/>
      <c r="Y21" s="76">
        <f t="shared" si="4"/>
        <v>9.1</v>
      </c>
      <c r="Z21" s="70">
        <v>0</v>
      </c>
      <c r="AA21" s="24">
        <v>8.5</v>
      </c>
      <c r="AB21" s="39"/>
      <c r="AC21" s="72">
        <f t="shared" si="5"/>
        <v>8.5</v>
      </c>
      <c r="AD21" s="78">
        <f t="shared" si="6"/>
        <v>57.4</v>
      </c>
    </row>
    <row r="22" spans="1:30" ht="15.75" customHeight="1">
      <c r="A22" s="43" t="s">
        <v>26</v>
      </c>
      <c r="B22" s="67" t="s">
        <v>205</v>
      </c>
      <c r="C22" s="66" t="s">
        <v>23</v>
      </c>
      <c r="D22" s="188" t="s">
        <v>97</v>
      </c>
      <c r="E22" s="66" t="s">
        <v>251</v>
      </c>
      <c r="F22" s="70">
        <v>1.9</v>
      </c>
      <c r="G22" s="24">
        <v>8.4</v>
      </c>
      <c r="H22" s="39"/>
      <c r="I22" s="76">
        <f t="shared" si="0"/>
        <v>10.3</v>
      </c>
      <c r="J22" s="70">
        <v>0</v>
      </c>
      <c r="K22" s="24">
        <v>8.45</v>
      </c>
      <c r="L22" s="39"/>
      <c r="M22" s="72">
        <f t="shared" si="1"/>
        <v>8.45</v>
      </c>
      <c r="N22" s="74">
        <v>1.2</v>
      </c>
      <c r="O22" s="24">
        <v>8.7</v>
      </c>
      <c r="P22" s="140"/>
      <c r="Q22" s="76">
        <f t="shared" si="2"/>
        <v>9.899999999999999</v>
      </c>
      <c r="R22" s="70">
        <v>2</v>
      </c>
      <c r="S22" s="24">
        <v>8.55</v>
      </c>
      <c r="T22" s="39"/>
      <c r="U22" s="72">
        <f t="shared" si="3"/>
        <v>10.55</v>
      </c>
      <c r="V22" s="74">
        <v>0.6</v>
      </c>
      <c r="W22" s="24">
        <v>8.7</v>
      </c>
      <c r="X22" s="39"/>
      <c r="Y22" s="76">
        <f t="shared" si="4"/>
        <v>9.299999999999999</v>
      </c>
      <c r="Z22" s="70">
        <v>0</v>
      </c>
      <c r="AA22" s="24">
        <v>8.3</v>
      </c>
      <c r="AB22" s="39"/>
      <c r="AC22" s="72">
        <f t="shared" si="5"/>
        <v>8.3</v>
      </c>
      <c r="AD22" s="78">
        <f t="shared" si="6"/>
        <v>56.8</v>
      </c>
    </row>
    <row r="23" spans="1:34" ht="15.75" customHeight="1">
      <c r="A23" s="43" t="s">
        <v>27</v>
      </c>
      <c r="B23" s="67" t="s">
        <v>123</v>
      </c>
      <c r="C23" s="66" t="s">
        <v>124</v>
      </c>
      <c r="D23" s="188" t="s">
        <v>97</v>
      </c>
      <c r="E23" s="66" t="s">
        <v>131</v>
      </c>
      <c r="F23" s="70">
        <v>1.8</v>
      </c>
      <c r="G23" s="24">
        <v>8.15</v>
      </c>
      <c r="H23" s="39"/>
      <c r="I23" s="76">
        <f t="shared" si="0"/>
        <v>9.950000000000001</v>
      </c>
      <c r="J23" s="70">
        <v>0</v>
      </c>
      <c r="K23" s="24">
        <v>9.35</v>
      </c>
      <c r="L23" s="39"/>
      <c r="M23" s="72">
        <f t="shared" si="1"/>
        <v>9.35</v>
      </c>
      <c r="N23" s="74">
        <v>0</v>
      </c>
      <c r="O23" s="24">
        <v>8.65</v>
      </c>
      <c r="P23" s="140"/>
      <c r="Q23" s="76">
        <f t="shared" si="2"/>
        <v>8.65</v>
      </c>
      <c r="R23" s="70">
        <v>2</v>
      </c>
      <c r="S23" s="24">
        <v>8.8</v>
      </c>
      <c r="T23" s="39"/>
      <c r="U23" s="72">
        <f t="shared" si="3"/>
        <v>10.8</v>
      </c>
      <c r="V23" s="74">
        <v>0.6</v>
      </c>
      <c r="W23" s="24">
        <v>8.9</v>
      </c>
      <c r="X23" s="39"/>
      <c r="Y23" s="76">
        <f t="shared" si="4"/>
        <v>9.5</v>
      </c>
      <c r="Z23" s="70">
        <v>0</v>
      </c>
      <c r="AA23" s="24">
        <v>8.5</v>
      </c>
      <c r="AB23" s="39"/>
      <c r="AC23" s="72">
        <f t="shared" si="5"/>
        <v>8.5</v>
      </c>
      <c r="AD23" s="78">
        <f t="shared" si="6"/>
        <v>56.75</v>
      </c>
      <c r="AF23" s="3"/>
      <c r="AG23" s="190"/>
      <c r="AH23" s="191"/>
    </row>
    <row r="24" spans="1:34" ht="15.75" customHeight="1">
      <c r="A24" s="43" t="s">
        <v>191</v>
      </c>
      <c r="B24" s="67" t="s">
        <v>136</v>
      </c>
      <c r="C24" s="66" t="s">
        <v>124</v>
      </c>
      <c r="D24" s="188" t="s">
        <v>74</v>
      </c>
      <c r="E24" s="66" t="s">
        <v>135</v>
      </c>
      <c r="F24" s="70">
        <v>2.5</v>
      </c>
      <c r="G24" s="24">
        <v>8.6</v>
      </c>
      <c r="H24" s="39"/>
      <c r="I24" s="76">
        <f t="shared" si="0"/>
        <v>11.1</v>
      </c>
      <c r="J24" s="70">
        <v>0</v>
      </c>
      <c r="K24" s="24">
        <v>7.8</v>
      </c>
      <c r="L24" s="39"/>
      <c r="M24" s="72">
        <f t="shared" si="1"/>
        <v>7.8</v>
      </c>
      <c r="N24" s="74">
        <v>1.2</v>
      </c>
      <c r="O24" s="24">
        <v>8.4</v>
      </c>
      <c r="P24" s="140"/>
      <c r="Q24" s="76">
        <f t="shared" si="2"/>
        <v>9.6</v>
      </c>
      <c r="R24" s="70">
        <v>2</v>
      </c>
      <c r="S24" s="24">
        <v>8.8</v>
      </c>
      <c r="T24" s="39"/>
      <c r="U24" s="72">
        <f t="shared" si="3"/>
        <v>10.8</v>
      </c>
      <c r="V24" s="74">
        <v>0.6</v>
      </c>
      <c r="W24" s="24">
        <v>8</v>
      </c>
      <c r="X24" s="39"/>
      <c r="Y24" s="76">
        <f t="shared" si="4"/>
        <v>8.6</v>
      </c>
      <c r="Z24" s="70">
        <v>0</v>
      </c>
      <c r="AA24" s="24">
        <v>8.6</v>
      </c>
      <c r="AB24" s="39"/>
      <c r="AC24" s="72">
        <f t="shared" si="5"/>
        <v>8.6</v>
      </c>
      <c r="AD24" s="78">
        <f t="shared" si="6"/>
        <v>56.5</v>
      </c>
      <c r="AF24" s="3"/>
      <c r="AG24" s="190"/>
      <c r="AH24" s="191"/>
    </row>
    <row r="25" spans="1:34" ht="15.75" customHeight="1">
      <c r="A25" s="43" t="s">
        <v>192</v>
      </c>
      <c r="B25" s="67" t="s">
        <v>125</v>
      </c>
      <c r="C25" s="66" t="s">
        <v>39</v>
      </c>
      <c r="D25" s="188" t="s">
        <v>97</v>
      </c>
      <c r="E25" s="66" t="s">
        <v>131</v>
      </c>
      <c r="F25" s="70">
        <v>1.8</v>
      </c>
      <c r="G25" s="24">
        <v>8.55</v>
      </c>
      <c r="H25" s="39"/>
      <c r="I25" s="76">
        <f t="shared" si="0"/>
        <v>10.350000000000001</v>
      </c>
      <c r="J25" s="70">
        <v>0</v>
      </c>
      <c r="K25" s="24">
        <v>8.7</v>
      </c>
      <c r="L25" s="39"/>
      <c r="M25" s="72">
        <f t="shared" si="1"/>
        <v>8.7</v>
      </c>
      <c r="N25" s="74">
        <v>0.6</v>
      </c>
      <c r="O25" s="24">
        <v>8.3</v>
      </c>
      <c r="P25" s="140"/>
      <c r="Q25" s="76">
        <f t="shared" si="2"/>
        <v>8.9</v>
      </c>
      <c r="R25" s="70">
        <v>2</v>
      </c>
      <c r="S25" s="24">
        <v>8.65</v>
      </c>
      <c r="T25" s="39"/>
      <c r="U25" s="72">
        <f t="shared" si="3"/>
        <v>10.65</v>
      </c>
      <c r="V25" s="74">
        <v>1.2</v>
      </c>
      <c r="W25" s="24">
        <v>8</v>
      </c>
      <c r="X25" s="39"/>
      <c r="Y25" s="76">
        <f t="shared" si="4"/>
        <v>9.2</v>
      </c>
      <c r="Z25" s="70">
        <v>0</v>
      </c>
      <c r="AA25" s="24">
        <v>8.3</v>
      </c>
      <c r="AB25" s="39"/>
      <c r="AC25" s="72">
        <f t="shared" si="5"/>
        <v>8.3</v>
      </c>
      <c r="AD25" s="78">
        <f t="shared" si="6"/>
        <v>56.099999999999994</v>
      </c>
      <c r="AG25" s="130"/>
      <c r="AH25" s="192"/>
    </row>
    <row r="26" spans="1:30" ht="15.75" customHeight="1">
      <c r="A26" s="43" t="s">
        <v>28</v>
      </c>
      <c r="B26" s="67" t="s">
        <v>146</v>
      </c>
      <c r="C26" s="66" t="s">
        <v>44</v>
      </c>
      <c r="D26" s="188" t="s">
        <v>97</v>
      </c>
      <c r="E26" s="66" t="s">
        <v>251</v>
      </c>
      <c r="F26" s="70">
        <v>1.9</v>
      </c>
      <c r="G26" s="24">
        <v>8.55</v>
      </c>
      <c r="H26" s="39"/>
      <c r="I26" s="76">
        <f t="shared" si="0"/>
        <v>10.450000000000001</v>
      </c>
      <c r="J26" s="70">
        <v>0</v>
      </c>
      <c r="K26" s="24">
        <v>8.85</v>
      </c>
      <c r="L26" s="39"/>
      <c r="M26" s="72">
        <f t="shared" si="1"/>
        <v>8.85</v>
      </c>
      <c r="N26" s="74">
        <v>1.2</v>
      </c>
      <c r="O26" s="24">
        <v>8.55</v>
      </c>
      <c r="P26" s="140"/>
      <c r="Q26" s="76">
        <f t="shared" si="2"/>
        <v>9.75</v>
      </c>
      <c r="R26" s="70">
        <v>2</v>
      </c>
      <c r="S26" s="24">
        <v>8.3</v>
      </c>
      <c r="T26" s="39"/>
      <c r="U26" s="72">
        <f t="shared" si="3"/>
        <v>10.3</v>
      </c>
      <c r="V26" s="74">
        <v>0.6</v>
      </c>
      <c r="W26" s="24">
        <v>8.5</v>
      </c>
      <c r="X26" s="39"/>
      <c r="Y26" s="76">
        <f t="shared" si="4"/>
        <v>9.1</v>
      </c>
      <c r="Z26" s="70">
        <v>0</v>
      </c>
      <c r="AA26" s="24">
        <v>7.4</v>
      </c>
      <c r="AB26" s="39"/>
      <c r="AC26" s="72">
        <f t="shared" si="5"/>
        <v>7.4</v>
      </c>
      <c r="AD26" s="78">
        <f t="shared" si="6"/>
        <v>55.85</v>
      </c>
    </row>
    <row r="27" spans="1:30" ht="15.75" customHeight="1">
      <c r="A27" s="43" t="s">
        <v>29</v>
      </c>
      <c r="B27" s="67" t="s">
        <v>222</v>
      </c>
      <c r="C27" s="66" t="s">
        <v>96</v>
      </c>
      <c r="D27" s="188" t="s">
        <v>97</v>
      </c>
      <c r="E27" s="66" t="s">
        <v>62</v>
      </c>
      <c r="F27" s="199">
        <v>1.3</v>
      </c>
      <c r="G27" s="199">
        <v>8.6</v>
      </c>
      <c r="H27" s="39"/>
      <c r="I27" s="76">
        <f t="shared" si="0"/>
        <v>9.9</v>
      </c>
      <c r="J27" s="70">
        <v>0</v>
      </c>
      <c r="K27" s="24">
        <v>9.1</v>
      </c>
      <c r="L27" s="39"/>
      <c r="M27" s="72">
        <f t="shared" si="1"/>
        <v>9.1</v>
      </c>
      <c r="N27" s="74">
        <v>1.2</v>
      </c>
      <c r="O27" s="24">
        <v>8.1</v>
      </c>
      <c r="P27" s="140"/>
      <c r="Q27" s="76">
        <f t="shared" si="2"/>
        <v>9.299999999999999</v>
      </c>
      <c r="R27" s="70">
        <v>1</v>
      </c>
      <c r="S27" s="24">
        <v>8.5</v>
      </c>
      <c r="T27" s="39"/>
      <c r="U27" s="72">
        <f t="shared" si="3"/>
        <v>9.5</v>
      </c>
      <c r="V27" s="74">
        <v>0.6</v>
      </c>
      <c r="W27" s="24">
        <v>8.4</v>
      </c>
      <c r="X27" s="39"/>
      <c r="Y27" s="76">
        <f t="shared" si="4"/>
        <v>9</v>
      </c>
      <c r="Z27" s="70">
        <v>0</v>
      </c>
      <c r="AA27" s="24">
        <v>8.1</v>
      </c>
      <c r="AB27" s="39"/>
      <c r="AC27" s="72">
        <f t="shared" si="5"/>
        <v>8.1</v>
      </c>
      <c r="AD27" s="78">
        <f t="shared" si="6"/>
        <v>54.9</v>
      </c>
    </row>
    <row r="28" spans="1:30" ht="15.75" customHeight="1">
      <c r="A28" s="43" t="s">
        <v>30</v>
      </c>
      <c r="B28" s="67" t="s">
        <v>137</v>
      </c>
      <c r="C28" s="66" t="s">
        <v>21</v>
      </c>
      <c r="D28" s="188" t="s">
        <v>74</v>
      </c>
      <c r="E28" s="66" t="s">
        <v>135</v>
      </c>
      <c r="F28" s="70">
        <v>1.9</v>
      </c>
      <c r="G28" s="24">
        <v>8.15</v>
      </c>
      <c r="H28" s="39"/>
      <c r="I28" s="76">
        <f t="shared" si="0"/>
        <v>10.05</v>
      </c>
      <c r="J28" s="70">
        <v>0.6</v>
      </c>
      <c r="K28" s="24">
        <v>8.4</v>
      </c>
      <c r="L28" s="39"/>
      <c r="M28" s="72">
        <f t="shared" si="1"/>
        <v>9</v>
      </c>
      <c r="N28" s="74">
        <v>1.3</v>
      </c>
      <c r="O28" s="24">
        <v>7.9</v>
      </c>
      <c r="P28" s="140"/>
      <c r="Q28" s="76">
        <f t="shared" si="2"/>
        <v>9.200000000000001</v>
      </c>
      <c r="R28" s="70">
        <v>2</v>
      </c>
      <c r="S28" s="24">
        <v>8.8</v>
      </c>
      <c r="T28" s="39"/>
      <c r="U28" s="72">
        <f t="shared" si="3"/>
        <v>10.8</v>
      </c>
      <c r="V28" s="74">
        <v>0</v>
      </c>
      <c r="W28" s="24">
        <v>7.6</v>
      </c>
      <c r="X28" s="39"/>
      <c r="Y28" s="76">
        <f t="shared" si="4"/>
        <v>7.6</v>
      </c>
      <c r="Z28" s="70">
        <v>0</v>
      </c>
      <c r="AA28" s="24">
        <v>8.2</v>
      </c>
      <c r="AB28" s="39"/>
      <c r="AC28" s="72">
        <f t="shared" si="5"/>
        <v>8.2</v>
      </c>
      <c r="AD28" s="78">
        <f t="shared" si="6"/>
        <v>54.849999999999994</v>
      </c>
    </row>
    <row r="29" spans="1:34" ht="15.75" customHeight="1">
      <c r="A29" s="43" t="s">
        <v>31</v>
      </c>
      <c r="B29" s="67" t="s">
        <v>209</v>
      </c>
      <c r="C29" s="66" t="s">
        <v>98</v>
      </c>
      <c r="D29" s="188" t="s">
        <v>210</v>
      </c>
      <c r="E29" s="66" t="s">
        <v>132</v>
      </c>
      <c r="F29" s="70">
        <v>1.8</v>
      </c>
      <c r="G29" s="24">
        <v>7.8</v>
      </c>
      <c r="H29" s="39"/>
      <c r="I29" s="76">
        <f t="shared" si="0"/>
        <v>9.6</v>
      </c>
      <c r="J29" s="70">
        <v>0</v>
      </c>
      <c r="K29" s="24">
        <v>8.35</v>
      </c>
      <c r="L29" s="39"/>
      <c r="M29" s="72">
        <f t="shared" si="1"/>
        <v>8.35</v>
      </c>
      <c r="N29" s="74">
        <v>0.6</v>
      </c>
      <c r="O29" s="24">
        <v>7.8</v>
      </c>
      <c r="P29" s="140"/>
      <c r="Q29" s="76">
        <f t="shared" si="2"/>
        <v>8.4</v>
      </c>
      <c r="R29" s="70">
        <v>2</v>
      </c>
      <c r="S29" s="24">
        <v>8.3</v>
      </c>
      <c r="T29" s="39"/>
      <c r="U29" s="72">
        <f t="shared" si="3"/>
        <v>10.3</v>
      </c>
      <c r="V29" s="74">
        <v>0.6</v>
      </c>
      <c r="W29" s="24">
        <v>8.6</v>
      </c>
      <c r="X29" s="39"/>
      <c r="Y29" s="76">
        <f t="shared" si="4"/>
        <v>9.2</v>
      </c>
      <c r="Z29" s="70">
        <v>0</v>
      </c>
      <c r="AA29" s="24">
        <v>8.3</v>
      </c>
      <c r="AB29" s="39"/>
      <c r="AC29" s="72">
        <f t="shared" si="5"/>
        <v>8.3</v>
      </c>
      <c r="AD29" s="78">
        <f t="shared" si="6"/>
        <v>54.150000000000006</v>
      </c>
      <c r="AF29" s="59"/>
      <c r="AG29" s="193"/>
      <c r="AH29" s="194"/>
    </row>
    <row r="30" spans="1:34" ht="15.75" customHeight="1">
      <c r="A30" s="43" t="s">
        <v>32</v>
      </c>
      <c r="B30" s="67" t="s">
        <v>218</v>
      </c>
      <c r="C30" s="66" t="s">
        <v>17</v>
      </c>
      <c r="D30" s="188" t="s">
        <v>74</v>
      </c>
      <c r="E30" s="66" t="s">
        <v>174</v>
      </c>
      <c r="F30" s="70">
        <v>1.3</v>
      </c>
      <c r="G30" s="24">
        <v>8.2</v>
      </c>
      <c r="H30" s="39"/>
      <c r="I30" s="76">
        <f t="shared" si="0"/>
        <v>9.5</v>
      </c>
      <c r="J30" s="70">
        <v>0</v>
      </c>
      <c r="K30" s="24">
        <v>9.1</v>
      </c>
      <c r="L30" s="39"/>
      <c r="M30" s="72">
        <f t="shared" si="1"/>
        <v>9.1</v>
      </c>
      <c r="N30" s="74">
        <v>0</v>
      </c>
      <c r="O30" s="24">
        <v>8.6</v>
      </c>
      <c r="P30" s="140"/>
      <c r="Q30" s="76">
        <f t="shared" si="2"/>
        <v>8.6</v>
      </c>
      <c r="R30" s="70">
        <v>2</v>
      </c>
      <c r="S30" s="24">
        <v>8.6</v>
      </c>
      <c r="T30" s="39"/>
      <c r="U30" s="72">
        <f t="shared" si="3"/>
        <v>10.6</v>
      </c>
      <c r="V30" s="74">
        <v>0.6</v>
      </c>
      <c r="W30" s="24">
        <v>7.9</v>
      </c>
      <c r="X30" s="39"/>
      <c r="Y30" s="76">
        <f t="shared" si="4"/>
        <v>8.5</v>
      </c>
      <c r="Z30" s="70">
        <v>0</v>
      </c>
      <c r="AA30" s="24">
        <v>7.75</v>
      </c>
      <c r="AB30" s="39"/>
      <c r="AC30" s="72">
        <f t="shared" si="5"/>
        <v>7.75</v>
      </c>
      <c r="AD30" s="78">
        <f t="shared" si="6"/>
        <v>54.050000000000004</v>
      </c>
      <c r="AF30" s="3"/>
      <c r="AG30" s="190"/>
      <c r="AH30" s="191"/>
    </row>
    <row r="31" spans="1:34" ht="15.75" customHeight="1">
      <c r="A31" s="43" t="s">
        <v>33</v>
      </c>
      <c r="B31" s="67" t="s">
        <v>213</v>
      </c>
      <c r="C31" s="66" t="s">
        <v>80</v>
      </c>
      <c r="D31" s="188" t="s">
        <v>74</v>
      </c>
      <c r="E31" s="66" t="s">
        <v>212</v>
      </c>
      <c r="F31" s="70">
        <v>2.6</v>
      </c>
      <c r="G31" s="24">
        <v>7.8</v>
      </c>
      <c r="H31" s="39"/>
      <c r="I31" s="76">
        <f t="shared" si="0"/>
        <v>10.4</v>
      </c>
      <c r="J31" s="70">
        <v>0</v>
      </c>
      <c r="K31" s="24">
        <v>8.25</v>
      </c>
      <c r="L31" s="39"/>
      <c r="M31" s="72">
        <f t="shared" si="1"/>
        <v>8.25</v>
      </c>
      <c r="N31" s="74">
        <v>0</v>
      </c>
      <c r="O31" s="24">
        <v>8</v>
      </c>
      <c r="P31" s="140"/>
      <c r="Q31" s="76">
        <f t="shared" si="2"/>
        <v>8</v>
      </c>
      <c r="R31" s="70">
        <v>2</v>
      </c>
      <c r="S31" s="24">
        <v>8.85</v>
      </c>
      <c r="T31" s="39"/>
      <c r="U31" s="72">
        <f t="shared" si="3"/>
        <v>10.85</v>
      </c>
      <c r="V31" s="74">
        <v>0.6</v>
      </c>
      <c r="W31" s="24">
        <v>8</v>
      </c>
      <c r="X31" s="39"/>
      <c r="Y31" s="76">
        <f t="shared" si="4"/>
        <v>8.6</v>
      </c>
      <c r="Z31" s="70">
        <v>0</v>
      </c>
      <c r="AA31" s="24">
        <v>7.7</v>
      </c>
      <c r="AB31" s="39"/>
      <c r="AC31" s="72">
        <f t="shared" si="5"/>
        <v>7.7</v>
      </c>
      <c r="AD31" s="78">
        <f t="shared" si="6"/>
        <v>53.800000000000004</v>
      </c>
      <c r="AG31" s="186"/>
      <c r="AH31" s="186"/>
    </row>
    <row r="32" spans="1:30" ht="15.75" customHeight="1">
      <c r="A32" s="43" t="s">
        <v>65</v>
      </c>
      <c r="B32" s="67" t="s">
        <v>106</v>
      </c>
      <c r="C32" s="66" t="s">
        <v>101</v>
      </c>
      <c r="D32" s="188" t="s">
        <v>97</v>
      </c>
      <c r="E32" s="66" t="s">
        <v>46</v>
      </c>
      <c r="F32" s="70">
        <v>1.2</v>
      </c>
      <c r="G32" s="24">
        <v>8.3</v>
      </c>
      <c r="H32" s="39"/>
      <c r="I32" s="76">
        <f t="shared" si="0"/>
        <v>9.5</v>
      </c>
      <c r="J32" s="70">
        <v>0</v>
      </c>
      <c r="K32" s="24">
        <v>8.75</v>
      </c>
      <c r="L32" s="39"/>
      <c r="M32" s="72">
        <f t="shared" si="1"/>
        <v>8.75</v>
      </c>
      <c r="N32" s="74">
        <v>0</v>
      </c>
      <c r="O32" s="24">
        <v>8.9</v>
      </c>
      <c r="P32" s="140"/>
      <c r="Q32" s="76">
        <f t="shared" si="2"/>
        <v>8.9</v>
      </c>
      <c r="R32" s="70">
        <v>1</v>
      </c>
      <c r="S32" s="24">
        <v>8.7</v>
      </c>
      <c r="T32" s="39"/>
      <c r="U32" s="72">
        <f t="shared" si="3"/>
        <v>9.7</v>
      </c>
      <c r="V32" s="74">
        <v>0.6</v>
      </c>
      <c r="W32" s="24">
        <v>8.3</v>
      </c>
      <c r="X32" s="39"/>
      <c r="Y32" s="76">
        <f t="shared" si="4"/>
        <v>8.9</v>
      </c>
      <c r="Z32" s="70">
        <v>0</v>
      </c>
      <c r="AA32" s="24">
        <v>8</v>
      </c>
      <c r="AB32" s="39"/>
      <c r="AC32" s="72">
        <f t="shared" si="5"/>
        <v>8</v>
      </c>
      <c r="AD32" s="78">
        <f t="shared" si="6"/>
        <v>53.74999999999999</v>
      </c>
    </row>
    <row r="33" spans="1:30" ht="15.75" customHeight="1">
      <c r="A33" s="43" t="s">
        <v>34</v>
      </c>
      <c r="B33" s="67" t="s">
        <v>220</v>
      </c>
      <c r="C33" s="66" t="s">
        <v>221</v>
      </c>
      <c r="D33" s="188" t="s">
        <v>97</v>
      </c>
      <c r="E33" s="66" t="s">
        <v>219</v>
      </c>
      <c r="F33" s="70">
        <v>1.9</v>
      </c>
      <c r="G33" s="24">
        <v>8.7</v>
      </c>
      <c r="H33" s="39"/>
      <c r="I33" s="76">
        <f t="shared" si="0"/>
        <v>10.6</v>
      </c>
      <c r="J33" s="70">
        <v>0</v>
      </c>
      <c r="K33" s="24">
        <v>8.4</v>
      </c>
      <c r="L33" s="39"/>
      <c r="M33" s="72">
        <f t="shared" si="1"/>
        <v>8.4</v>
      </c>
      <c r="N33" s="74">
        <v>0</v>
      </c>
      <c r="O33" s="24">
        <v>7.8</v>
      </c>
      <c r="P33" s="140"/>
      <c r="Q33" s="76">
        <f t="shared" si="2"/>
        <v>7.8</v>
      </c>
      <c r="R33" s="70">
        <v>2</v>
      </c>
      <c r="S33" s="24">
        <v>8.7</v>
      </c>
      <c r="T33" s="39"/>
      <c r="U33" s="72">
        <f t="shared" si="3"/>
        <v>10.7</v>
      </c>
      <c r="V33" s="74">
        <v>0.6</v>
      </c>
      <c r="W33" s="24">
        <v>7.8</v>
      </c>
      <c r="X33" s="39"/>
      <c r="Y33" s="76">
        <f t="shared" si="4"/>
        <v>8.4</v>
      </c>
      <c r="Z33" s="70">
        <v>0</v>
      </c>
      <c r="AA33" s="24">
        <v>7.7</v>
      </c>
      <c r="AB33" s="39"/>
      <c r="AC33" s="72">
        <f t="shared" si="5"/>
        <v>7.7</v>
      </c>
      <c r="AD33" s="78">
        <f t="shared" si="6"/>
        <v>53.6</v>
      </c>
    </row>
    <row r="34" spans="1:30" ht="15.75" customHeight="1">
      <c r="A34" s="43" t="s">
        <v>35</v>
      </c>
      <c r="B34" s="67" t="s">
        <v>215</v>
      </c>
      <c r="C34" s="66" t="s">
        <v>59</v>
      </c>
      <c r="D34" s="188" t="s">
        <v>97</v>
      </c>
      <c r="E34" s="66" t="s">
        <v>196</v>
      </c>
      <c r="F34" s="70">
        <v>1.3</v>
      </c>
      <c r="G34" s="24">
        <v>7.8</v>
      </c>
      <c r="H34" s="39"/>
      <c r="I34" s="76">
        <f t="shared" si="0"/>
        <v>9.1</v>
      </c>
      <c r="J34" s="70">
        <v>0</v>
      </c>
      <c r="K34" s="24">
        <v>7.8</v>
      </c>
      <c r="L34" s="39"/>
      <c r="M34" s="72">
        <f t="shared" si="1"/>
        <v>7.8</v>
      </c>
      <c r="N34" s="74">
        <v>0</v>
      </c>
      <c r="O34" s="24">
        <v>8.3</v>
      </c>
      <c r="P34" s="140"/>
      <c r="Q34" s="76">
        <f t="shared" si="2"/>
        <v>8.3</v>
      </c>
      <c r="R34" s="70">
        <v>2</v>
      </c>
      <c r="S34" s="24">
        <v>8.9</v>
      </c>
      <c r="T34" s="39"/>
      <c r="U34" s="72">
        <f t="shared" si="3"/>
        <v>10.9</v>
      </c>
      <c r="V34" s="74">
        <v>0.6</v>
      </c>
      <c r="W34" s="24">
        <v>8.3</v>
      </c>
      <c r="X34" s="39"/>
      <c r="Y34" s="76">
        <f t="shared" si="4"/>
        <v>8.9</v>
      </c>
      <c r="Z34" s="70">
        <v>0</v>
      </c>
      <c r="AA34" s="24">
        <v>8.4</v>
      </c>
      <c r="AB34" s="39"/>
      <c r="AC34" s="72">
        <f t="shared" si="5"/>
        <v>8.4</v>
      </c>
      <c r="AD34" s="78">
        <f t="shared" si="6"/>
        <v>53.4</v>
      </c>
    </row>
    <row r="35" spans="1:34" ht="15.75" customHeight="1">
      <c r="A35" s="43" t="s">
        <v>36</v>
      </c>
      <c r="B35" s="67" t="s">
        <v>157</v>
      </c>
      <c r="C35" s="66" t="s">
        <v>20</v>
      </c>
      <c r="D35" s="188" t="s">
        <v>210</v>
      </c>
      <c r="E35" s="66" t="s">
        <v>62</v>
      </c>
      <c r="F35" s="70">
        <v>0.7</v>
      </c>
      <c r="G35" s="24">
        <v>8.6</v>
      </c>
      <c r="H35" s="39"/>
      <c r="I35" s="76">
        <f t="shared" si="0"/>
        <v>9.299999999999999</v>
      </c>
      <c r="J35" s="70">
        <v>0</v>
      </c>
      <c r="K35" s="24">
        <v>8.35</v>
      </c>
      <c r="L35" s="39"/>
      <c r="M35" s="72">
        <f t="shared" si="1"/>
        <v>8.35</v>
      </c>
      <c r="N35" s="74">
        <v>0.6</v>
      </c>
      <c r="O35" s="24">
        <v>8.5</v>
      </c>
      <c r="P35" s="140"/>
      <c r="Q35" s="76">
        <f t="shared" si="2"/>
        <v>9.1</v>
      </c>
      <c r="R35" s="70">
        <v>1</v>
      </c>
      <c r="S35" s="24">
        <v>8.7</v>
      </c>
      <c r="T35" s="39"/>
      <c r="U35" s="72">
        <f t="shared" si="3"/>
        <v>9.7</v>
      </c>
      <c r="V35" s="74">
        <v>0.6</v>
      </c>
      <c r="W35" s="24">
        <v>8.6</v>
      </c>
      <c r="X35" s="39"/>
      <c r="Y35" s="76">
        <f t="shared" si="4"/>
        <v>9.2</v>
      </c>
      <c r="Z35" s="70">
        <v>0</v>
      </c>
      <c r="AA35" s="24">
        <v>7.7</v>
      </c>
      <c r="AB35" s="39"/>
      <c r="AC35" s="72">
        <f t="shared" si="5"/>
        <v>7.7</v>
      </c>
      <c r="AD35" s="78">
        <f t="shared" si="6"/>
        <v>53.35000000000001</v>
      </c>
      <c r="AF35" s="59"/>
      <c r="AG35" s="193"/>
      <c r="AH35" s="194"/>
    </row>
    <row r="36" spans="1:34" ht="15.75">
      <c r="A36" s="43" t="s">
        <v>178</v>
      </c>
      <c r="B36" s="67" t="s">
        <v>71</v>
      </c>
      <c r="C36" s="66" t="s">
        <v>17</v>
      </c>
      <c r="D36" s="188" t="s">
        <v>97</v>
      </c>
      <c r="E36" s="66" t="s">
        <v>174</v>
      </c>
      <c r="F36" s="70">
        <v>1.9</v>
      </c>
      <c r="G36" s="24">
        <v>7</v>
      </c>
      <c r="H36" s="39"/>
      <c r="I36" s="76">
        <f t="shared" si="0"/>
        <v>8.9</v>
      </c>
      <c r="J36" s="70">
        <v>0</v>
      </c>
      <c r="K36" s="24">
        <v>7.55</v>
      </c>
      <c r="L36" s="39"/>
      <c r="M36" s="72">
        <f t="shared" si="1"/>
        <v>7.55</v>
      </c>
      <c r="N36" s="74">
        <v>0</v>
      </c>
      <c r="O36" s="24">
        <v>8.3</v>
      </c>
      <c r="P36" s="140"/>
      <c r="Q36" s="76">
        <f t="shared" si="2"/>
        <v>8.3</v>
      </c>
      <c r="R36" s="70">
        <v>2</v>
      </c>
      <c r="S36" s="24">
        <v>9</v>
      </c>
      <c r="T36" s="39"/>
      <c r="U36" s="72">
        <f t="shared" si="3"/>
        <v>11</v>
      </c>
      <c r="V36" s="74">
        <v>0.6</v>
      </c>
      <c r="W36" s="24">
        <v>8.2</v>
      </c>
      <c r="X36" s="39"/>
      <c r="Y36" s="76">
        <f t="shared" si="4"/>
        <v>8.799999999999999</v>
      </c>
      <c r="Z36" s="70">
        <v>0</v>
      </c>
      <c r="AA36" s="24">
        <v>8.05</v>
      </c>
      <c r="AB36" s="39"/>
      <c r="AC36" s="72">
        <f t="shared" si="5"/>
        <v>8.05</v>
      </c>
      <c r="AD36" s="78">
        <f t="shared" si="6"/>
        <v>52.599999999999994</v>
      </c>
      <c r="AF36" s="3"/>
      <c r="AG36" s="190"/>
      <c r="AH36" s="191"/>
    </row>
    <row r="37" spans="1:34" ht="15.75">
      <c r="A37" s="43" t="s">
        <v>179</v>
      </c>
      <c r="B37" s="67" t="s">
        <v>211</v>
      </c>
      <c r="C37" s="66" t="s">
        <v>39</v>
      </c>
      <c r="D37" s="188" t="s">
        <v>97</v>
      </c>
      <c r="E37" s="66" t="s">
        <v>132</v>
      </c>
      <c r="F37" s="70">
        <v>1.8</v>
      </c>
      <c r="G37" s="24">
        <v>8.4</v>
      </c>
      <c r="H37" s="39"/>
      <c r="I37" s="76">
        <f t="shared" si="0"/>
        <v>10.200000000000001</v>
      </c>
      <c r="J37" s="70">
        <v>0</v>
      </c>
      <c r="K37" s="24">
        <v>7.6</v>
      </c>
      <c r="L37" s="39"/>
      <c r="M37" s="72">
        <f t="shared" si="1"/>
        <v>7.6</v>
      </c>
      <c r="N37" s="74">
        <v>0</v>
      </c>
      <c r="O37" s="24">
        <v>7.9</v>
      </c>
      <c r="P37" s="140"/>
      <c r="Q37" s="76">
        <f t="shared" si="2"/>
        <v>7.9</v>
      </c>
      <c r="R37" s="70">
        <v>2</v>
      </c>
      <c r="S37" s="24">
        <v>8.4</v>
      </c>
      <c r="T37" s="39"/>
      <c r="U37" s="72">
        <f t="shared" si="3"/>
        <v>10.4</v>
      </c>
      <c r="V37" s="74">
        <v>0.6</v>
      </c>
      <c r="W37" s="24">
        <v>8.4</v>
      </c>
      <c r="X37" s="39"/>
      <c r="Y37" s="76">
        <f t="shared" si="4"/>
        <v>9</v>
      </c>
      <c r="Z37" s="70">
        <v>0</v>
      </c>
      <c r="AA37" s="24">
        <v>7.4</v>
      </c>
      <c r="AB37" s="39"/>
      <c r="AC37" s="72">
        <f t="shared" si="5"/>
        <v>7.4</v>
      </c>
      <c r="AD37" s="78">
        <f t="shared" si="6"/>
        <v>52.5</v>
      </c>
      <c r="AG37" s="186"/>
      <c r="AH37" s="186"/>
    </row>
    <row r="38" spans="1:30" ht="15.75">
      <c r="A38" s="43" t="s">
        <v>180</v>
      </c>
      <c r="B38" s="67" t="s">
        <v>78</v>
      </c>
      <c r="C38" s="66" t="s">
        <v>49</v>
      </c>
      <c r="D38" s="188" t="s">
        <v>74</v>
      </c>
      <c r="E38" s="66" t="s">
        <v>108</v>
      </c>
      <c r="F38" s="70">
        <v>1.8</v>
      </c>
      <c r="G38" s="24">
        <v>6.9</v>
      </c>
      <c r="H38" s="39"/>
      <c r="I38" s="76">
        <f t="shared" si="0"/>
        <v>8.700000000000001</v>
      </c>
      <c r="J38" s="70">
        <v>0</v>
      </c>
      <c r="K38" s="24">
        <v>8.85</v>
      </c>
      <c r="L38" s="39"/>
      <c r="M38" s="72">
        <f t="shared" si="1"/>
        <v>8.85</v>
      </c>
      <c r="N38" s="74">
        <v>0</v>
      </c>
      <c r="O38" s="24">
        <v>7.9</v>
      </c>
      <c r="P38" s="140"/>
      <c r="Q38" s="76">
        <f t="shared" si="2"/>
        <v>7.9</v>
      </c>
      <c r="R38" s="70">
        <v>2</v>
      </c>
      <c r="S38" s="24">
        <v>8.8</v>
      </c>
      <c r="T38" s="39"/>
      <c r="U38" s="72">
        <f t="shared" si="3"/>
        <v>10.8</v>
      </c>
      <c r="V38" s="74">
        <v>0</v>
      </c>
      <c r="W38" s="24">
        <v>8</v>
      </c>
      <c r="X38" s="39"/>
      <c r="Y38" s="76">
        <f t="shared" si="4"/>
        <v>8</v>
      </c>
      <c r="Z38" s="70">
        <v>0</v>
      </c>
      <c r="AA38" s="24">
        <v>8.2</v>
      </c>
      <c r="AB38" s="39"/>
      <c r="AC38" s="72">
        <f t="shared" si="5"/>
        <v>8.2</v>
      </c>
      <c r="AD38" s="78">
        <f t="shared" si="6"/>
        <v>52.45</v>
      </c>
    </row>
    <row r="39" spans="1:30" ht="16.5" customHeight="1">
      <c r="A39" s="43" t="s">
        <v>181</v>
      </c>
      <c r="B39" s="67" t="s">
        <v>217</v>
      </c>
      <c r="C39" s="66" t="s">
        <v>40</v>
      </c>
      <c r="D39" s="188" t="s">
        <v>97</v>
      </c>
      <c r="E39" s="66" t="s">
        <v>174</v>
      </c>
      <c r="F39" s="70">
        <v>1.9</v>
      </c>
      <c r="G39" s="24">
        <v>7.95</v>
      </c>
      <c r="H39" s="39"/>
      <c r="I39" s="76">
        <f t="shared" si="0"/>
        <v>9.85</v>
      </c>
      <c r="J39" s="70">
        <v>0</v>
      </c>
      <c r="K39" s="24">
        <v>8</v>
      </c>
      <c r="L39" s="39"/>
      <c r="M39" s="72">
        <f t="shared" si="1"/>
        <v>8</v>
      </c>
      <c r="N39" s="74">
        <v>0</v>
      </c>
      <c r="O39" s="24">
        <v>7.4</v>
      </c>
      <c r="P39" s="140"/>
      <c r="Q39" s="76">
        <f t="shared" si="2"/>
        <v>7.4</v>
      </c>
      <c r="R39" s="70">
        <v>2</v>
      </c>
      <c r="S39" s="24">
        <v>8</v>
      </c>
      <c r="T39" s="39"/>
      <c r="U39" s="72">
        <f t="shared" si="3"/>
        <v>10</v>
      </c>
      <c r="V39" s="74">
        <v>0.6</v>
      </c>
      <c r="W39" s="24">
        <v>8.3</v>
      </c>
      <c r="X39" s="39"/>
      <c r="Y39" s="76">
        <f t="shared" si="4"/>
        <v>8.9</v>
      </c>
      <c r="Z39" s="70">
        <v>0</v>
      </c>
      <c r="AA39" s="24">
        <v>8.25</v>
      </c>
      <c r="AB39" s="39"/>
      <c r="AC39" s="72">
        <f t="shared" si="5"/>
        <v>8.25</v>
      </c>
      <c r="AD39" s="78">
        <f t="shared" si="6"/>
        <v>52.4</v>
      </c>
    </row>
    <row r="40" spans="1:30" ht="15.75">
      <c r="A40" s="43" t="s">
        <v>182</v>
      </c>
      <c r="B40" s="67" t="s">
        <v>104</v>
      </c>
      <c r="C40" s="66" t="s">
        <v>105</v>
      </c>
      <c r="D40" s="188" t="s">
        <v>74</v>
      </c>
      <c r="E40" s="66" t="s">
        <v>108</v>
      </c>
      <c r="F40" s="70">
        <v>0.6</v>
      </c>
      <c r="G40" s="24">
        <v>7.8</v>
      </c>
      <c r="H40" s="39"/>
      <c r="I40" s="76">
        <f t="shared" si="0"/>
        <v>8.4</v>
      </c>
      <c r="J40" s="70">
        <v>0</v>
      </c>
      <c r="K40" s="24">
        <v>8.55</v>
      </c>
      <c r="L40" s="39"/>
      <c r="M40" s="72">
        <f t="shared" si="1"/>
        <v>8.55</v>
      </c>
      <c r="N40" s="74">
        <v>0</v>
      </c>
      <c r="O40" s="24">
        <v>8.1</v>
      </c>
      <c r="P40" s="140"/>
      <c r="Q40" s="76">
        <f t="shared" si="2"/>
        <v>8.1</v>
      </c>
      <c r="R40" s="70">
        <v>1</v>
      </c>
      <c r="S40" s="24">
        <v>8.6</v>
      </c>
      <c r="T40" s="39"/>
      <c r="U40" s="72">
        <f t="shared" si="3"/>
        <v>9.6</v>
      </c>
      <c r="V40" s="74">
        <v>0.6</v>
      </c>
      <c r="W40" s="24">
        <v>8.5</v>
      </c>
      <c r="X40" s="39"/>
      <c r="Y40" s="76">
        <f t="shared" si="4"/>
        <v>9.1</v>
      </c>
      <c r="Z40" s="70">
        <v>0</v>
      </c>
      <c r="AA40" s="24">
        <v>7.7</v>
      </c>
      <c r="AB40" s="39"/>
      <c r="AC40" s="72">
        <f t="shared" si="5"/>
        <v>7.7</v>
      </c>
      <c r="AD40" s="78">
        <f t="shared" si="6"/>
        <v>51.45000000000001</v>
      </c>
    </row>
    <row r="41" spans="1:30" ht="15.75">
      <c r="A41" s="43" t="s">
        <v>183</v>
      </c>
      <c r="B41" s="67" t="s">
        <v>208</v>
      </c>
      <c r="C41" s="66" t="s">
        <v>42</v>
      </c>
      <c r="D41" s="188" t="s">
        <v>97</v>
      </c>
      <c r="E41" s="66" t="s">
        <v>206</v>
      </c>
      <c r="F41" s="70">
        <v>0.7</v>
      </c>
      <c r="G41" s="24">
        <v>8.25</v>
      </c>
      <c r="H41" s="39"/>
      <c r="I41" s="76">
        <f t="shared" si="0"/>
        <v>8.95</v>
      </c>
      <c r="J41" s="70">
        <v>0</v>
      </c>
      <c r="K41" s="24">
        <v>7.75</v>
      </c>
      <c r="L41" s="39"/>
      <c r="M41" s="72">
        <f t="shared" si="1"/>
        <v>7.75</v>
      </c>
      <c r="N41" s="74">
        <v>0.6</v>
      </c>
      <c r="O41" s="24">
        <v>8.9</v>
      </c>
      <c r="P41" s="140"/>
      <c r="Q41" s="76">
        <f t="shared" si="2"/>
        <v>9.5</v>
      </c>
      <c r="R41" s="70">
        <v>2</v>
      </c>
      <c r="S41" s="24">
        <v>8.25</v>
      </c>
      <c r="T41" s="39"/>
      <c r="U41" s="72">
        <f t="shared" si="3"/>
        <v>10.25</v>
      </c>
      <c r="V41" s="74">
        <v>0.6</v>
      </c>
      <c r="W41" s="24">
        <v>7.3</v>
      </c>
      <c r="X41" s="39"/>
      <c r="Y41" s="76">
        <f t="shared" si="4"/>
        <v>7.8999999999999995</v>
      </c>
      <c r="Z41" s="70">
        <v>0</v>
      </c>
      <c r="AA41" s="24">
        <v>6.9</v>
      </c>
      <c r="AB41" s="39"/>
      <c r="AC41" s="72">
        <f t="shared" si="5"/>
        <v>6.9</v>
      </c>
      <c r="AD41" s="78">
        <f t="shared" si="6"/>
        <v>51.25</v>
      </c>
    </row>
    <row r="42" spans="1:30" ht="15.75">
      <c r="A42" s="43" t="s">
        <v>184</v>
      </c>
      <c r="B42" s="67" t="s">
        <v>223</v>
      </c>
      <c r="C42" s="66" t="s">
        <v>224</v>
      </c>
      <c r="D42" s="188" t="s">
        <v>97</v>
      </c>
      <c r="E42" s="66" t="s">
        <v>46</v>
      </c>
      <c r="F42" s="70">
        <v>0.7</v>
      </c>
      <c r="G42" s="24">
        <v>8.5</v>
      </c>
      <c r="H42" s="39"/>
      <c r="I42" s="76">
        <f t="shared" si="0"/>
        <v>9.2</v>
      </c>
      <c r="J42" s="70">
        <v>0</v>
      </c>
      <c r="K42" s="24">
        <v>7.45</v>
      </c>
      <c r="L42" s="39"/>
      <c r="M42" s="72">
        <f t="shared" si="1"/>
        <v>7.45</v>
      </c>
      <c r="N42" s="74">
        <v>0</v>
      </c>
      <c r="O42" s="24">
        <v>8</v>
      </c>
      <c r="P42" s="140"/>
      <c r="Q42" s="76">
        <f t="shared" si="2"/>
        <v>8</v>
      </c>
      <c r="R42" s="70">
        <v>1</v>
      </c>
      <c r="S42" s="24">
        <v>8.8</v>
      </c>
      <c r="T42" s="39"/>
      <c r="U42" s="72">
        <f t="shared" si="3"/>
        <v>9.8</v>
      </c>
      <c r="V42" s="74">
        <v>0</v>
      </c>
      <c r="W42" s="24">
        <v>8.6</v>
      </c>
      <c r="X42" s="39"/>
      <c r="Y42" s="76">
        <f t="shared" si="4"/>
        <v>8.6</v>
      </c>
      <c r="Z42" s="70">
        <v>0</v>
      </c>
      <c r="AA42" s="24">
        <v>7.5</v>
      </c>
      <c r="AB42" s="39"/>
      <c r="AC42" s="72">
        <f t="shared" si="5"/>
        <v>7.5</v>
      </c>
      <c r="AD42" s="78">
        <f t="shared" si="6"/>
        <v>50.550000000000004</v>
      </c>
    </row>
    <row r="43" spans="1:30" ht="15.75">
      <c r="A43" s="43" t="s">
        <v>185</v>
      </c>
      <c r="B43" s="67" t="s">
        <v>116</v>
      </c>
      <c r="C43" s="66" t="s">
        <v>114</v>
      </c>
      <c r="D43" s="188" t="s">
        <v>97</v>
      </c>
      <c r="E43" s="66" t="s">
        <v>46</v>
      </c>
      <c r="F43" s="70">
        <v>1.2</v>
      </c>
      <c r="G43" s="24">
        <v>8.5</v>
      </c>
      <c r="H43" s="39"/>
      <c r="I43" s="76">
        <f t="shared" si="0"/>
        <v>9.7</v>
      </c>
      <c r="J43" s="70">
        <v>0</v>
      </c>
      <c r="K43" s="24">
        <v>7.35</v>
      </c>
      <c r="L43" s="39"/>
      <c r="M43" s="72">
        <f t="shared" si="1"/>
        <v>7.35</v>
      </c>
      <c r="N43" s="74">
        <v>0</v>
      </c>
      <c r="O43" s="24">
        <v>8.95</v>
      </c>
      <c r="P43" s="140"/>
      <c r="Q43" s="76">
        <f t="shared" si="2"/>
        <v>8.95</v>
      </c>
      <c r="R43" s="70">
        <v>1</v>
      </c>
      <c r="S43" s="24">
        <v>8.7</v>
      </c>
      <c r="T43" s="39"/>
      <c r="U43" s="72">
        <f t="shared" si="3"/>
        <v>9.7</v>
      </c>
      <c r="V43" s="74">
        <v>0.6</v>
      </c>
      <c r="W43" s="24">
        <v>7.8</v>
      </c>
      <c r="X43" s="39"/>
      <c r="Y43" s="76">
        <f t="shared" si="4"/>
        <v>8.4</v>
      </c>
      <c r="Z43" s="70">
        <v>0</v>
      </c>
      <c r="AA43" s="24">
        <v>6</v>
      </c>
      <c r="AB43" s="39"/>
      <c r="AC43" s="72">
        <f t="shared" si="5"/>
        <v>6</v>
      </c>
      <c r="AD43" s="78">
        <f t="shared" si="6"/>
        <v>50.099999999999994</v>
      </c>
    </row>
    <row r="44" spans="1:30" ht="15.75">
      <c r="A44" s="43" t="s">
        <v>186</v>
      </c>
      <c r="B44" s="67" t="s">
        <v>79</v>
      </c>
      <c r="C44" s="66" t="s">
        <v>54</v>
      </c>
      <c r="D44" s="188" t="s">
        <v>74</v>
      </c>
      <c r="E44" s="66" t="s">
        <v>108</v>
      </c>
      <c r="F44" s="70">
        <v>0.6</v>
      </c>
      <c r="G44" s="24">
        <v>6.9</v>
      </c>
      <c r="H44" s="39"/>
      <c r="I44" s="76">
        <f t="shared" si="0"/>
        <v>7.5</v>
      </c>
      <c r="J44" s="70">
        <v>0</v>
      </c>
      <c r="K44" s="24">
        <v>8.5</v>
      </c>
      <c r="L44" s="39"/>
      <c r="M44" s="72">
        <f t="shared" si="1"/>
        <v>8.5</v>
      </c>
      <c r="N44" s="74">
        <v>0</v>
      </c>
      <c r="O44" s="24">
        <v>7.5</v>
      </c>
      <c r="P44" s="140"/>
      <c r="Q44" s="76">
        <f t="shared" si="2"/>
        <v>7.5</v>
      </c>
      <c r="R44" s="70">
        <v>1</v>
      </c>
      <c r="S44" s="24">
        <v>8.5</v>
      </c>
      <c r="T44" s="39"/>
      <c r="U44" s="72">
        <f t="shared" si="3"/>
        <v>9.5</v>
      </c>
      <c r="V44" s="74">
        <v>0.6</v>
      </c>
      <c r="W44" s="24">
        <v>7.2</v>
      </c>
      <c r="X44" s="39"/>
      <c r="Y44" s="76">
        <f t="shared" si="4"/>
        <v>7.8</v>
      </c>
      <c r="Z44" s="70">
        <v>0</v>
      </c>
      <c r="AA44" s="24">
        <v>6.4</v>
      </c>
      <c r="AB44" s="39"/>
      <c r="AC44" s="72">
        <f t="shared" si="5"/>
        <v>6.4</v>
      </c>
      <c r="AD44" s="78">
        <f t="shared" si="6"/>
        <v>47.199999999999996</v>
      </c>
    </row>
    <row r="45" spans="1:30" ht="15.75">
      <c r="A45" s="43" t="s">
        <v>187</v>
      </c>
      <c r="B45" s="67" t="s">
        <v>246</v>
      </c>
      <c r="C45" s="66" t="s">
        <v>40</v>
      </c>
      <c r="D45" s="188" t="s">
        <v>74</v>
      </c>
      <c r="E45" s="66" t="s">
        <v>207</v>
      </c>
      <c r="F45" s="70">
        <v>0</v>
      </c>
      <c r="G45" s="24">
        <v>8.1</v>
      </c>
      <c r="H45" s="39"/>
      <c r="I45" s="76">
        <f t="shared" si="0"/>
        <v>8.1</v>
      </c>
      <c r="J45" s="70">
        <v>0</v>
      </c>
      <c r="K45" s="24">
        <v>7.35</v>
      </c>
      <c r="L45" s="39"/>
      <c r="M45" s="72">
        <f t="shared" si="1"/>
        <v>7.35</v>
      </c>
      <c r="N45" s="74">
        <v>0</v>
      </c>
      <c r="O45" s="24">
        <v>7.9</v>
      </c>
      <c r="P45" s="140"/>
      <c r="Q45" s="76">
        <f t="shared" si="2"/>
        <v>7.9</v>
      </c>
      <c r="R45" s="70">
        <v>1</v>
      </c>
      <c r="S45" s="24">
        <v>8</v>
      </c>
      <c r="T45" s="39"/>
      <c r="U45" s="72">
        <f t="shared" si="3"/>
        <v>9</v>
      </c>
      <c r="V45" s="74">
        <v>0.6</v>
      </c>
      <c r="W45" s="24">
        <v>6.6</v>
      </c>
      <c r="X45" s="39"/>
      <c r="Y45" s="76">
        <f t="shared" si="4"/>
        <v>7.199999999999999</v>
      </c>
      <c r="Z45" s="70">
        <v>0</v>
      </c>
      <c r="AA45" s="24">
        <v>7.2</v>
      </c>
      <c r="AB45" s="39"/>
      <c r="AC45" s="72">
        <f t="shared" si="5"/>
        <v>7.2</v>
      </c>
      <c r="AD45" s="78">
        <f t="shared" si="6"/>
        <v>46.75</v>
      </c>
    </row>
    <row r="48" spans="33:35" ht="15.75">
      <c r="AG48" s="81"/>
      <c r="AH48" s="81"/>
      <c r="AI48" s="81"/>
    </row>
    <row r="49" spans="2:35" ht="15.75">
      <c r="B49" s="59"/>
      <c r="C49" s="60"/>
      <c r="D49" s="61"/>
      <c r="AG49" s="81"/>
      <c r="AH49" s="81"/>
      <c r="AI49" s="81"/>
    </row>
    <row r="50" spans="33:35" ht="15.75">
      <c r="AG50" s="81"/>
      <c r="AH50" s="81"/>
      <c r="AI50" s="81"/>
    </row>
    <row r="51" spans="33:35" ht="15.75">
      <c r="AG51" s="81"/>
      <c r="AH51" s="81"/>
      <c r="AI51" s="81"/>
    </row>
    <row r="52" spans="33:35" ht="15.75">
      <c r="AG52" s="81"/>
      <c r="AH52" s="81"/>
      <c r="AI52" s="81"/>
    </row>
    <row r="53" spans="33:35" ht="15.75">
      <c r="AG53" s="81"/>
      <c r="AH53" s="81"/>
      <c r="AI53" s="81"/>
    </row>
    <row r="54" spans="33:35" ht="15.75">
      <c r="AG54" s="81"/>
      <c r="AH54" s="81"/>
      <c r="AI54" s="81"/>
    </row>
    <row r="55" spans="33:35" ht="15.75">
      <c r="AG55" s="81"/>
      <c r="AH55" s="81"/>
      <c r="AI55" s="81"/>
    </row>
    <row r="56" spans="3:35" ht="15.75">
      <c r="C56" s="89"/>
      <c r="D56" s="88"/>
      <c r="AG56" s="81"/>
      <c r="AH56" s="81"/>
      <c r="AI56" s="81"/>
    </row>
    <row r="57" spans="33:35" ht="15.75">
      <c r="AG57" s="81"/>
      <c r="AH57" s="81"/>
      <c r="AI57" s="81"/>
    </row>
    <row r="58" spans="33:35" ht="15.75">
      <c r="AG58" s="81"/>
      <c r="AH58" s="81"/>
      <c r="AI58" s="81"/>
    </row>
    <row r="59" spans="33:35" ht="15.75">
      <c r="AG59" s="81"/>
      <c r="AH59" s="81"/>
      <c r="AI59" s="81"/>
    </row>
    <row r="60" spans="33:35" ht="15.75">
      <c r="AG60" s="81"/>
      <c r="AH60" s="81"/>
      <c r="AI60" s="81"/>
    </row>
    <row r="61" spans="33:35" ht="15.75">
      <c r="AG61" s="81"/>
      <c r="AH61" s="81"/>
      <c r="AI61" s="81"/>
    </row>
    <row r="62" spans="33:35" ht="15.75">
      <c r="AG62" s="81"/>
      <c r="AH62" s="81"/>
      <c r="AI62" s="81"/>
    </row>
    <row r="63" spans="33:35" ht="15.75">
      <c r="AG63" s="81"/>
      <c r="AH63" s="81"/>
      <c r="AI63" s="81"/>
    </row>
    <row r="64" spans="33:35" ht="15.75">
      <c r="AG64" s="81"/>
      <c r="AH64" s="81"/>
      <c r="AI64" s="81"/>
    </row>
    <row r="65" spans="33:35" ht="15.75">
      <c r="AG65" s="81"/>
      <c r="AH65" s="81"/>
      <c r="AI65" s="81"/>
    </row>
    <row r="66" spans="33:35" ht="15.75">
      <c r="AG66" s="81"/>
      <c r="AH66" s="81"/>
      <c r="AI66" s="81"/>
    </row>
  </sheetData>
  <sheetProtection/>
  <mergeCells count="8">
    <mergeCell ref="A1:AD1"/>
    <mergeCell ref="F5:I5"/>
    <mergeCell ref="J5:M5"/>
    <mergeCell ref="N5:Q5"/>
    <mergeCell ref="R5:U5"/>
    <mergeCell ref="V5:Y5"/>
    <mergeCell ref="Z5:AC5"/>
    <mergeCell ref="A3:AD3"/>
  </mergeCells>
  <printOptions/>
  <pageMargins left="0.17" right="0.17" top="0.17" bottom="0.16" header="0.08" footer="0.16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12"/>
  <sheetViews>
    <sheetView zoomScalePageLayoutView="0" workbookViewId="0" topLeftCell="A1">
      <selection activeCell="L16" sqref="L16"/>
    </sheetView>
  </sheetViews>
  <sheetFormatPr defaultColWidth="9.00390625" defaultRowHeight="12.75"/>
  <cols>
    <col min="1" max="1" width="4.00390625" style="132" customWidth="1"/>
    <col min="2" max="2" width="16.75390625" style="1" customWidth="1"/>
    <col min="3" max="3" width="11.125" style="1" customWidth="1"/>
    <col min="4" max="4" width="4.375" style="2" customWidth="1"/>
    <col min="5" max="10" width="8.625" style="2" customWidth="1"/>
    <col min="11" max="11" width="10.375" style="6" customWidth="1"/>
    <col min="12" max="16384" width="9.125" style="1" customWidth="1"/>
  </cols>
  <sheetData>
    <row r="1" spans="1:11" ht="27" customHeight="1">
      <c r="A1" s="210" t="s">
        <v>122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</row>
    <row r="2" spans="1:11" ht="6.75" customHeight="1">
      <c r="A2" s="131"/>
      <c r="D2" s="1"/>
      <c r="K2" s="13"/>
    </row>
    <row r="3" spans="1:11" ht="18">
      <c r="A3" s="210" t="s">
        <v>200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</row>
    <row r="4" spans="2:11" ht="20.25"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1" ht="15.75">
      <c r="A5" s="219" t="s">
        <v>18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</row>
    <row r="6" spans="2:11" ht="15.75" customHeight="1"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3" ht="29.25" customHeight="1">
      <c r="A7" s="132"/>
      <c r="C7" s="2"/>
      <c r="K7" s="9" t="s">
        <v>0</v>
      </c>
      <c r="M7" s="1"/>
    </row>
    <row r="8" spans="2:12" ht="7.5" customHeight="1">
      <c r="B8" s="3"/>
      <c r="C8" s="54"/>
      <c r="D8" s="55"/>
      <c r="E8" s="4"/>
      <c r="F8" s="4"/>
      <c r="G8" s="4"/>
      <c r="H8" s="4"/>
      <c r="I8" s="4"/>
      <c r="J8" s="4"/>
      <c r="K8" s="16"/>
      <c r="L8" s="135"/>
    </row>
    <row r="9" spans="1:12" ht="16.5" customHeight="1">
      <c r="A9" s="133" t="s">
        <v>1</v>
      </c>
      <c r="B9" s="124" t="s">
        <v>58</v>
      </c>
      <c r="C9" s="122"/>
      <c r="D9" s="123"/>
      <c r="E9" s="4"/>
      <c r="F9" s="4"/>
      <c r="G9" s="4"/>
      <c r="H9" s="4"/>
      <c r="I9" s="4"/>
      <c r="J9" s="4"/>
      <c r="K9" s="16"/>
      <c r="L9" s="135"/>
    </row>
    <row r="10" spans="1:12" ht="16.5" customHeight="1">
      <c r="A10" s="133"/>
      <c r="B10" s="67" t="s">
        <v>91</v>
      </c>
      <c r="C10" s="67" t="s">
        <v>23</v>
      </c>
      <c r="D10" s="87" t="s">
        <v>74</v>
      </c>
      <c r="E10" s="56">
        <v>10.7</v>
      </c>
      <c r="F10" s="56">
        <v>9.8</v>
      </c>
      <c r="G10" s="56">
        <v>10.2</v>
      </c>
      <c r="H10" s="56">
        <v>11.1</v>
      </c>
      <c r="I10" s="56">
        <v>11</v>
      </c>
      <c r="J10" s="56">
        <v>8.7</v>
      </c>
      <c r="K10" s="16"/>
      <c r="L10" s="135"/>
    </row>
    <row r="11" spans="1:12" ht="16.5" customHeight="1">
      <c r="A11" s="133"/>
      <c r="B11" s="67" t="s">
        <v>95</v>
      </c>
      <c r="C11" s="67" t="s">
        <v>96</v>
      </c>
      <c r="D11" s="87" t="s">
        <v>97</v>
      </c>
      <c r="E11" s="56">
        <v>11.8</v>
      </c>
      <c r="F11" s="56">
        <v>9.6</v>
      </c>
      <c r="G11" s="56">
        <v>10.9</v>
      </c>
      <c r="H11" s="56">
        <v>11.2</v>
      </c>
      <c r="I11" s="56">
        <v>11.3</v>
      </c>
      <c r="J11" s="56">
        <v>9.5</v>
      </c>
      <c r="K11" s="16"/>
      <c r="L11" s="135"/>
    </row>
    <row r="12" spans="1:12" ht="16.5" customHeight="1">
      <c r="A12" s="133"/>
      <c r="B12" s="67" t="s">
        <v>93</v>
      </c>
      <c r="C12" s="67" t="s">
        <v>94</v>
      </c>
      <c r="D12" s="87" t="s">
        <v>74</v>
      </c>
      <c r="E12" s="15">
        <v>12.2</v>
      </c>
      <c r="F12" s="15">
        <v>10.1</v>
      </c>
      <c r="G12" s="15">
        <v>11.35</v>
      </c>
      <c r="H12" s="15">
        <v>11.2</v>
      </c>
      <c r="I12" s="56">
        <v>12.3</v>
      </c>
      <c r="J12" s="15">
        <v>9.4</v>
      </c>
      <c r="K12" s="16"/>
      <c r="L12" s="135"/>
    </row>
    <row r="13" spans="1:12" ht="16.5" customHeight="1">
      <c r="A13" s="133"/>
      <c r="B13" s="59"/>
      <c r="C13" s="60"/>
      <c r="D13" s="61"/>
      <c r="E13" s="23">
        <f aca="true" t="shared" si="0" ref="E13:J13">IF(SUM(E10:E12)&gt;0,LARGE(E10:E12,1)+LARGE(E10:E12,2))</f>
        <v>24</v>
      </c>
      <c r="F13" s="23">
        <f t="shared" si="0"/>
        <v>19.9</v>
      </c>
      <c r="G13" s="23">
        <f t="shared" si="0"/>
        <v>22.25</v>
      </c>
      <c r="H13" s="23">
        <f t="shared" si="0"/>
        <v>22.4</v>
      </c>
      <c r="I13" s="23">
        <f t="shared" si="0"/>
        <v>23.6</v>
      </c>
      <c r="J13" s="23">
        <f t="shared" si="0"/>
        <v>18.9</v>
      </c>
      <c r="K13" s="7">
        <f>SUM(E13:J13)</f>
        <v>131.05</v>
      </c>
      <c r="L13" s="135"/>
    </row>
    <row r="14" spans="1:12" ht="16.5" customHeight="1">
      <c r="A14" s="133"/>
      <c r="L14" s="135"/>
    </row>
    <row r="15" spans="1:14" ht="16.5" customHeight="1">
      <c r="A15" s="133" t="s">
        <v>2</v>
      </c>
      <c r="B15" s="121" t="s">
        <v>47</v>
      </c>
      <c r="C15" s="120"/>
      <c r="D15" s="120"/>
      <c r="L15" s="135"/>
      <c r="N15"/>
    </row>
    <row r="16" spans="1:14" ht="16.5" customHeight="1">
      <c r="A16" s="133"/>
      <c r="B16" s="67" t="s">
        <v>75</v>
      </c>
      <c r="C16" s="67" t="s">
        <v>80</v>
      </c>
      <c r="D16" s="87" t="s">
        <v>74</v>
      </c>
      <c r="E16" s="56">
        <v>10.7</v>
      </c>
      <c r="F16" s="56">
        <v>9.2</v>
      </c>
      <c r="G16" s="56">
        <v>9.6</v>
      </c>
      <c r="H16" s="56">
        <v>11</v>
      </c>
      <c r="I16" s="56">
        <v>9.4</v>
      </c>
      <c r="J16" s="56">
        <v>9.05</v>
      </c>
      <c r="K16" s="16"/>
      <c r="L16" s="135"/>
      <c r="N16"/>
    </row>
    <row r="17" spans="1:14" ht="16.5" customHeight="1">
      <c r="A17" s="133"/>
      <c r="B17" s="67" t="s">
        <v>107</v>
      </c>
      <c r="C17" s="67" t="s">
        <v>120</v>
      </c>
      <c r="D17" s="87" t="s">
        <v>74</v>
      </c>
      <c r="E17" s="56">
        <v>11.4</v>
      </c>
      <c r="F17" s="56">
        <v>9.9</v>
      </c>
      <c r="G17" s="56">
        <v>11</v>
      </c>
      <c r="H17" s="56">
        <v>11.2</v>
      </c>
      <c r="I17" s="56">
        <v>11.2</v>
      </c>
      <c r="J17" s="56">
        <v>9.55</v>
      </c>
      <c r="K17" s="16"/>
      <c r="L17" s="135"/>
      <c r="N17"/>
    </row>
    <row r="18" spans="1:14" ht="16.5" customHeight="1">
      <c r="A18" s="133"/>
      <c r="B18" s="67" t="s">
        <v>109</v>
      </c>
      <c r="C18" s="67" t="s">
        <v>88</v>
      </c>
      <c r="D18" s="87" t="s">
        <v>74</v>
      </c>
      <c r="E18" s="15">
        <v>10.6</v>
      </c>
      <c r="F18" s="15">
        <v>8.8</v>
      </c>
      <c r="G18" s="15">
        <v>10.8</v>
      </c>
      <c r="H18" s="15">
        <v>11.05</v>
      </c>
      <c r="I18" s="56">
        <v>10.1</v>
      </c>
      <c r="J18" s="15">
        <v>9.6</v>
      </c>
      <c r="K18" s="16"/>
      <c r="L18" s="135"/>
      <c r="N18"/>
    </row>
    <row r="19" spans="1:14" ht="16.5" customHeight="1">
      <c r="A19" s="133"/>
      <c r="E19" s="23">
        <f aca="true" t="shared" si="1" ref="E19:J19">IF(SUM(E16:E18)&gt;0,LARGE(E16:E18,1)+LARGE(E16:E18,2))</f>
        <v>22.1</v>
      </c>
      <c r="F19" s="23">
        <f t="shared" si="1"/>
        <v>19.1</v>
      </c>
      <c r="G19" s="23">
        <f t="shared" si="1"/>
        <v>21.8</v>
      </c>
      <c r="H19" s="23">
        <f t="shared" si="1"/>
        <v>22.25</v>
      </c>
      <c r="I19" s="23">
        <f t="shared" si="1"/>
        <v>21.299999999999997</v>
      </c>
      <c r="J19" s="23">
        <f t="shared" si="1"/>
        <v>19.15</v>
      </c>
      <c r="K19" s="7">
        <f>SUM(E19:J19)</f>
        <v>125.69999999999999</v>
      </c>
      <c r="L19" s="135"/>
      <c r="N19"/>
    </row>
    <row r="20" spans="1:14" ht="6.75" customHeight="1">
      <c r="A20" s="133"/>
      <c r="L20" s="135"/>
      <c r="N20"/>
    </row>
    <row r="21" spans="1:14" ht="16.5" customHeight="1">
      <c r="A21" s="133" t="s">
        <v>3</v>
      </c>
      <c r="B21" s="124" t="s">
        <v>203</v>
      </c>
      <c r="C21" s="122"/>
      <c r="D21" s="123"/>
      <c r="L21" s="135"/>
      <c r="N21"/>
    </row>
    <row r="22" spans="1:14" ht="16.5" customHeight="1">
      <c r="A22" s="133"/>
      <c r="B22" s="67" t="s">
        <v>150</v>
      </c>
      <c r="C22" s="67" t="s">
        <v>151</v>
      </c>
      <c r="D22" s="87" t="s">
        <v>97</v>
      </c>
      <c r="E22" s="56">
        <v>11</v>
      </c>
      <c r="F22" s="56">
        <v>8.75</v>
      </c>
      <c r="G22" s="56">
        <v>11.4</v>
      </c>
      <c r="H22" s="56">
        <v>11.05</v>
      </c>
      <c r="I22" s="56">
        <v>10.1</v>
      </c>
      <c r="J22" s="56">
        <v>9.5</v>
      </c>
      <c r="K22" s="16"/>
      <c r="L22" s="135"/>
      <c r="N22"/>
    </row>
    <row r="23" spans="1:14" ht="16.5" customHeight="1">
      <c r="A23" s="133"/>
      <c r="B23" s="67" t="s">
        <v>147</v>
      </c>
      <c r="C23" s="67" t="s">
        <v>148</v>
      </c>
      <c r="D23" s="87" t="s">
        <v>97</v>
      </c>
      <c r="E23" s="56">
        <v>11</v>
      </c>
      <c r="F23" s="56">
        <v>9.4</v>
      </c>
      <c r="G23" s="56">
        <v>9.05</v>
      </c>
      <c r="H23" s="56">
        <v>10.9</v>
      </c>
      <c r="I23" s="56">
        <v>10.4</v>
      </c>
      <c r="J23" s="56">
        <v>8.1</v>
      </c>
      <c r="K23" s="16"/>
      <c r="L23" s="135"/>
      <c r="N23"/>
    </row>
    <row r="24" spans="1:14" ht="16.5" customHeight="1">
      <c r="A24" s="133"/>
      <c r="B24" s="67"/>
      <c r="C24" s="67"/>
      <c r="D24" s="87"/>
      <c r="E24" s="15"/>
      <c r="F24" s="15"/>
      <c r="G24" s="15"/>
      <c r="H24" s="15"/>
      <c r="I24" s="56"/>
      <c r="J24" s="15"/>
      <c r="K24" s="16"/>
      <c r="L24" s="135"/>
      <c r="N24"/>
    </row>
    <row r="25" spans="1:14" ht="16.5" customHeight="1">
      <c r="A25" s="133"/>
      <c r="E25" s="23">
        <f aca="true" t="shared" si="2" ref="E25:J25">IF(SUM(E22:E24)&gt;0,LARGE(E22:E24,1)+LARGE(E22:E24,2))</f>
        <v>22</v>
      </c>
      <c r="F25" s="23">
        <f t="shared" si="2"/>
        <v>18.15</v>
      </c>
      <c r="G25" s="23">
        <f t="shared" si="2"/>
        <v>20.450000000000003</v>
      </c>
      <c r="H25" s="23">
        <f t="shared" si="2"/>
        <v>21.950000000000003</v>
      </c>
      <c r="I25" s="23">
        <f t="shared" si="2"/>
        <v>20.5</v>
      </c>
      <c r="J25" s="23">
        <f t="shared" si="2"/>
        <v>17.6</v>
      </c>
      <c r="K25" s="7">
        <f>SUM(E25:J25)</f>
        <v>120.65</v>
      </c>
      <c r="L25" s="135"/>
      <c r="N25"/>
    </row>
    <row r="26" spans="1:14" ht="8.25" customHeight="1">
      <c r="A26" s="133"/>
      <c r="L26" s="135"/>
      <c r="N26"/>
    </row>
    <row r="27" spans="1:14" ht="16.5" customHeight="1">
      <c r="A27" s="133" t="s">
        <v>4</v>
      </c>
      <c r="B27" s="124" t="s">
        <v>43</v>
      </c>
      <c r="C27" s="120"/>
      <c r="D27" s="120"/>
      <c r="L27" s="135"/>
      <c r="N27" s="180"/>
    </row>
    <row r="28" spans="1:14" ht="16.5" customHeight="1">
      <c r="A28" s="133"/>
      <c r="B28" s="67" t="s">
        <v>100</v>
      </c>
      <c r="C28" s="67" t="s">
        <v>101</v>
      </c>
      <c r="D28" s="87" t="s">
        <v>74</v>
      </c>
      <c r="E28" s="56">
        <v>11</v>
      </c>
      <c r="F28" s="56">
        <v>9.3</v>
      </c>
      <c r="G28" s="56">
        <v>10.4</v>
      </c>
      <c r="H28" s="56">
        <v>10.3</v>
      </c>
      <c r="I28" s="56">
        <v>10.3</v>
      </c>
      <c r="J28" s="56">
        <v>9.2</v>
      </c>
      <c r="K28" s="16"/>
      <c r="L28" s="135"/>
      <c r="N28"/>
    </row>
    <row r="29" spans="1:14" ht="16.5" customHeight="1">
      <c r="A29" s="133"/>
      <c r="B29" s="67" t="s">
        <v>102</v>
      </c>
      <c r="C29" s="67" t="s">
        <v>82</v>
      </c>
      <c r="D29" s="87" t="s">
        <v>74</v>
      </c>
      <c r="E29" s="56">
        <v>10.3</v>
      </c>
      <c r="F29" s="56">
        <v>8.7</v>
      </c>
      <c r="G29" s="56">
        <v>10.55</v>
      </c>
      <c r="H29" s="56">
        <v>10.85</v>
      </c>
      <c r="I29" s="56">
        <v>9.8</v>
      </c>
      <c r="J29" s="56">
        <v>8.25</v>
      </c>
      <c r="K29" s="16"/>
      <c r="L29" s="135"/>
      <c r="N29"/>
    </row>
    <row r="30" spans="1:14" ht="16.5" customHeight="1">
      <c r="A30" s="133"/>
      <c r="B30" s="126" t="s">
        <v>214</v>
      </c>
      <c r="C30" s="126" t="s">
        <v>55</v>
      </c>
      <c r="D30" s="87" t="s">
        <v>74</v>
      </c>
      <c r="E30" s="15">
        <v>10.2</v>
      </c>
      <c r="F30" s="15">
        <v>8.9</v>
      </c>
      <c r="G30" s="15">
        <v>9</v>
      </c>
      <c r="H30" s="15">
        <v>10.6</v>
      </c>
      <c r="I30" s="56">
        <v>9.8</v>
      </c>
      <c r="J30" s="15">
        <v>9.4</v>
      </c>
      <c r="K30" s="16"/>
      <c r="L30" s="135"/>
      <c r="N30"/>
    </row>
    <row r="31" spans="1:14" ht="16.5" customHeight="1">
      <c r="A31" s="133"/>
      <c r="E31" s="23">
        <f aca="true" t="shared" si="3" ref="E31:J31">IF(SUM(E28:E30)&gt;0,LARGE(E28:E30,1)+LARGE(E28:E30,2))</f>
        <v>21.3</v>
      </c>
      <c r="F31" s="23">
        <f t="shared" si="3"/>
        <v>18.200000000000003</v>
      </c>
      <c r="G31" s="23">
        <f t="shared" si="3"/>
        <v>20.950000000000003</v>
      </c>
      <c r="H31" s="23">
        <f t="shared" si="3"/>
        <v>21.45</v>
      </c>
      <c r="I31" s="23">
        <f t="shared" si="3"/>
        <v>20.1</v>
      </c>
      <c r="J31" s="23">
        <f t="shared" si="3"/>
        <v>18.6</v>
      </c>
      <c r="K31" s="7">
        <f>SUM(E31:J31)</f>
        <v>120.6</v>
      </c>
      <c r="L31" s="135"/>
      <c r="N31"/>
    </row>
    <row r="32" spans="1:14" ht="16.5" customHeight="1">
      <c r="A32" s="133"/>
      <c r="B32" s="3"/>
      <c r="C32" s="54"/>
      <c r="D32" s="55"/>
      <c r="E32" s="4"/>
      <c r="F32" s="4"/>
      <c r="G32" s="4"/>
      <c r="H32" s="4"/>
      <c r="I32" s="4"/>
      <c r="J32" s="4"/>
      <c r="K32" s="16"/>
      <c r="L32" s="135"/>
      <c r="N32"/>
    </row>
    <row r="33" spans="1:14" ht="16.5" customHeight="1">
      <c r="A33" s="133" t="s">
        <v>5</v>
      </c>
      <c r="B33" s="124" t="s">
        <v>62</v>
      </c>
      <c r="C33" s="122"/>
      <c r="D33" s="125"/>
      <c r="E33" s="4"/>
      <c r="F33" s="4"/>
      <c r="G33" s="4"/>
      <c r="H33" s="4"/>
      <c r="I33" s="4"/>
      <c r="J33" s="4"/>
      <c r="K33" s="16"/>
      <c r="L33" s="135"/>
      <c r="N33"/>
    </row>
    <row r="34" spans="1:14" ht="16.5" customHeight="1">
      <c r="A34" s="133"/>
      <c r="B34" s="67" t="s">
        <v>222</v>
      </c>
      <c r="C34" s="67" t="s">
        <v>96</v>
      </c>
      <c r="D34" s="87" t="s">
        <v>97</v>
      </c>
      <c r="E34" s="56">
        <v>9.9</v>
      </c>
      <c r="F34" s="56">
        <v>9.1</v>
      </c>
      <c r="G34" s="56">
        <v>9.3</v>
      </c>
      <c r="H34" s="56">
        <v>9.5</v>
      </c>
      <c r="I34" s="56">
        <v>9</v>
      </c>
      <c r="J34" s="56">
        <v>8.1</v>
      </c>
      <c r="K34" s="16"/>
      <c r="L34" s="135"/>
      <c r="N34"/>
    </row>
    <row r="35" spans="1:14" ht="16.5" customHeight="1">
      <c r="A35" s="133"/>
      <c r="B35" s="67" t="s">
        <v>157</v>
      </c>
      <c r="C35" s="67" t="s">
        <v>20</v>
      </c>
      <c r="D35" s="87" t="s">
        <v>210</v>
      </c>
      <c r="E35" s="56">
        <v>9.3</v>
      </c>
      <c r="F35" s="56">
        <v>8.35</v>
      </c>
      <c r="G35" s="56">
        <v>9.1</v>
      </c>
      <c r="H35" s="56">
        <v>9.7</v>
      </c>
      <c r="I35" s="56">
        <v>9.2</v>
      </c>
      <c r="J35" s="56">
        <v>7.7</v>
      </c>
      <c r="K35" s="16"/>
      <c r="L35" s="135"/>
      <c r="N35"/>
    </row>
    <row r="36" spans="2:14" ht="16.5" customHeight="1">
      <c r="B36" s="67" t="s">
        <v>83</v>
      </c>
      <c r="C36" s="67" t="s">
        <v>39</v>
      </c>
      <c r="D36" s="87" t="s">
        <v>74</v>
      </c>
      <c r="E36" s="15">
        <v>11.9</v>
      </c>
      <c r="F36" s="15">
        <v>9.45</v>
      </c>
      <c r="G36" s="15">
        <v>11.15</v>
      </c>
      <c r="H36" s="15">
        <v>11.2</v>
      </c>
      <c r="I36" s="56">
        <v>11.8</v>
      </c>
      <c r="J36" s="15">
        <v>9.6</v>
      </c>
      <c r="K36" s="16"/>
      <c r="L36" s="135"/>
      <c r="N36"/>
    </row>
    <row r="37" spans="2:14" ht="16.5" customHeight="1">
      <c r="B37" s="3"/>
      <c r="C37" s="54"/>
      <c r="D37" s="55"/>
      <c r="E37" s="23">
        <f aca="true" t="shared" si="4" ref="E37:J37">IF(SUM(E34:E36)&gt;0,LARGE(E34:E36,1)+LARGE(E34:E36,2))</f>
        <v>21.8</v>
      </c>
      <c r="F37" s="23">
        <f t="shared" si="4"/>
        <v>18.549999999999997</v>
      </c>
      <c r="G37" s="23">
        <f t="shared" si="4"/>
        <v>20.450000000000003</v>
      </c>
      <c r="H37" s="23">
        <f t="shared" si="4"/>
        <v>20.9</v>
      </c>
      <c r="I37" s="23">
        <f t="shared" si="4"/>
        <v>21</v>
      </c>
      <c r="J37" s="23">
        <f t="shared" si="4"/>
        <v>17.7</v>
      </c>
      <c r="K37" s="7">
        <f>SUM(E37:J37)</f>
        <v>120.39999999999999</v>
      </c>
      <c r="L37" s="135"/>
      <c r="N37"/>
    </row>
    <row r="38" spans="2:14" ht="16.5" customHeight="1">
      <c r="B38" s="3"/>
      <c r="C38" s="54"/>
      <c r="D38" s="55"/>
      <c r="E38" s="4"/>
      <c r="F38" s="4"/>
      <c r="G38" s="4"/>
      <c r="H38" s="4"/>
      <c r="I38" s="4"/>
      <c r="J38" s="4"/>
      <c r="K38" s="16"/>
      <c r="L38" s="135"/>
      <c r="N38"/>
    </row>
    <row r="39" spans="1:14" ht="16.5" customHeight="1">
      <c r="A39" s="132" t="s">
        <v>6</v>
      </c>
      <c r="B39" s="124" t="s">
        <v>196</v>
      </c>
      <c r="C39" s="122"/>
      <c r="D39" s="123"/>
      <c r="E39" s="4"/>
      <c r="F39" s="4"/>
      <c r="G39" s="4"/>
      <c r="H39" s="4"/>
      <c r="I39" s="4"/>
      <c r="J39" s="4"/>
      <c r="K39" s="16"/>
      <c r="L39" s="135"/>
      <c r="N39"/>
    </row>
    <row r="40" spans="2:14" ht="16.5" customHeight="1">
      <c r="B40" s="67" t="s">
        <v>215</v>
      </c>
      <c r="C40" s="67" t="s">
        <v>59</v>
      </c>
      <c r="D40" s="87" t="s">
        <v>97</v>
      </c>
      <c r="E40" s="56">
        <v>9.1</v>
      </c>
      <c r="F40" s="56">
        <v>7.8</v>
      </c>
      <c r="G40" s="56">
        <v>8.3</v>
      </c>
      <c r="H40" s="56">
        <v>10.9</v>
      </c>
      <c r="I40" s="56">
        <v>8.9</v>
      </c>
      <c r="J40" s="56">
        <v>8.4</v>
      </c>
      <c r="K40" s="16"/>
      <c r="L40" s="135"/>
      <c r="N40"/>
    </row>
    <row r="41" spans="2:14" ht="16.5" customHeight="1">
      <c r="B41" s="67" t="s">
        <v>216</v>
      </c>
      <c r="C41" s="67" t="s">
        <v>139</v>
      </c>
      <c r="D41" s="87" t="s">
        <v>74</v>
      </c>
      <c r="E41" s="56">
        <v>10.4</v>
      </c>
      <c r="F41" s="56">
        <v>8.95</v>
      </c>
      <c r="G41" s="56">
        <v>9.45</v>
      </c>
      <c r="H41" s="56">
        <v>11.2</v>
      </c>
      <c r="I41" s="56">
        <v>9.7</v>
      </c>
      <c r="J41" s="56">
        <v>8.9</v>
      </c>
      <c r="K41" s="16"/>
      <c r="L41" s="135"/>
      <c r="N41"/>
    </row>
    <row r="42" spans="2:14" ht="16.5" customHeight="1">
      <c r="B42" s="67" t="s">
        <v>164</v>
      </c>
      <c r="C42" s="67" t="s">
        <v>139</v>
      </c>
      <c r="D42" s="87" t="s">
        <v>74</v>
      </c>
      <c r="E42" s="15">
        <v>11.1</v>
      </c>
      <c r="F42" s="15">
        <v>9.35</v>
      </c>
      <c r="G42" s="15">
        <v>10.6</v>
      </c>
      <c r="H42" s="15">
        <v>11.3</v>
      </c>
      <c r="I42" s="56">
        <v>10</v>
      </c>
      <c r="J42" s="15">
        <v>8.8</v>
      </c>
      <c r="K42" s="16"/>
      <c r="L42" s="135"/>
      <c r="N42"/>
    </row>
    <row r="43" spans="2:14" ht="16.5" customHeight="1">
      <c r="B43" s="3"/>
      <c r="C43" s="54"/>
      <c r="D43" s="58"/>
      <c r="E43" s="23">
        <f aca="true" t="shared" si="5" ref="E43:J43">IF(SUM(E40:E42)&gt;0,LARGE(E40:E42,1)+LARGE(E40:E42,2))</f>
        <v>21.5</v>
      </c>
      <c r="F43" s="23">
        <f t="shared" si="5"/>
        <v>18.299999999999997</v>
      </c>
      <c r="G43" s="23">
        <f t="shared" si="5"/>
        <v>20.049999999999997</v>
      </c>
      <c r="H43" s="23">
        <f t="shared" si="5"/>
        <v>22.5</v>
      </c>
      <c r="I43" s="23">
        <f t="shared" si="5"/>
        <v>19.7</v>
      </c>
      <c r="J43" s="23">
        <f t="shared" si="5"/>
        <v>17.700000000000003</v>
      </c>
      <c r="K43" s="7">
        <f>SUM(E43:J43)</f>
        <v>119.75</v>
      </c>
      <c r="L43" s="135"/>
      <c r="N43"/>
    </row>
    <row r="44" spans="2:14" ht="16.5" customHeight="1">
      <c r="B44" s="3"/>
      <c r="C44" s="54"/>
      <c r="D44" s="55"/>
      <c r="E44" s="4"/>
      <c r="F44" s="4"/>
      <c r="G44" s="4"/>
      <c r="H44" s="4"/>
      <c r="I44" s="4"/>
      <c r="J44" s="4"/>
      <c r="K44" s="16"/>
      <c r="L44" s="135"/>
      <c r="N44" s="180"/>
    </row>
    <row r="45" spans="1:14" ht="16.5" customHeight="1">
      <c r="A45" s="132" t="s">
        <v>7</v>
      </c>
      <c r="B45" s="124" t="s">
        <v>135</v>
      </c>
      <c r="C45" s="122"/>
      <c r="D45" s="123"/>
      <c r="E45" s="4"/>
      <c r="F45" s="4"/>
      <c r="G45" s="4"/>
      <c r="H45" s="4"/>
      <c r="I45" s="4"/>
      <c r="J45" s="4"/>
      <c r="K45" s="16"/>
      <c r="L45" s="135"/>
      <c r="N45"/>
    </row>
    <row r="46" spans="2:14" ht="16.5" customHeight="1">
      <c r="B46" s="67" t="s">
        <v>136</v>
      </c>
      <c r="C46" s="67" t="s">
        <v>124</v>
      </c>
      <c r="D46" s="87" t="s">
        <v>74</v>
      </c>
      <c r="E46" s="56">
        <v>11.1</v>
      </c>
      <c r="F46" s="56">
        <v>7.8</v>
      </c>
      <c r="G46" s="56">
        <v>9.6</v>
      </c>
      <c r="H46" s="56">
        <v>10.8</v>
      </c>
      <c r="I46" s="56">
        <v>8.6</v>
      </c>
      <c r="J46" s="56">
        <v>8.6</v>
      </c>
      <c r="K46" s="16"/>
      <c r="L46" s="135"/>
      <c r="N46"/>
    </row>
    <row r="47" spans="2:14" ht="16.5" customHeight="1">
      <c r="B47" s="67" t="s">
        <v>137</v>
      </c>
      <c r="C47" s="67" t="s">
        <v>21</v>
      </c>
      <c r="D47" s="87" t="s">
        <v>74</v>
      </c>
      <c r="E47" s="56">
        <v>10.05</v>
      </c>
      <c r="F47" s="56">
        <v>9</v>
      </c>
      <c r="G47" s="56">
        <v>9.2</v>
      </c>
      <c r="H47" s="56">
        <v>10.8</v>
      </c>
      <c r="I47" s="56">
        <v>7.6</v>
      </c>
      <c r="J47" s="56">
        <v>8.2</v>
      </c>
      <c r="K47" s="16"/>
      <c r="L47" s="135"/>
      <c r="N47"/>
    </row>
    <row r="48" spans="2:14" ht="16.5" customHeight="1">
      <c r="B48" s="126" t="s">
        <v>202</v>
      </c>
      <c r="C48" s="126" t="s">
        <v>139</v>
      </c>
      <c r="D48" s="87" t="s">
        <v>97</v>
      </c>
      <c r="E48" s="15">
        <v>11</v>
      </c>
      <c r="F48" s="15">
        <v>9.1</v>
      </c>
      <c r="G48" s="15">
        <v>9.2</v>
      </c>
      <c r="H48" s="15">
        <v>10.5</v>
      </c>
      <c r="I48" s="56">
        <v>9.1</v>
      </c>
      <c r="J48" s="15">
        <v>8.5</v>
      </c>
      <c r="K48" s="16"/>
      <c r="L48" s="135"/>
      <c r="N48"/>
    </row>
    <row r="49" spans="2:14" ht="16.5" customHeight="1">
      <c r="B49" s="59"/>
      <c r="C49" s="60"/>
      <c r="D49" s="61"/>
      <c r="E49" s="23">
        <f aca="true" t="shared" si="6" ref="E49:J49">IF(SUM(E46:E48)&gt;0,LARGE(E46:E48,1)+LARGE(E46:E48,2))</f>
        <v>22.1</v>
      </c>
      <c r="F49" s="23">
        <f t="shared" si="6"/>
        <v>18.1</v>
      </c>
      <c r="G49" s="23">
        <f t="shared" si="6"/>
        <v>18.799999999999997</v>
      </c>
      <c r="H49" s="23">
        <f t="shared" si="6"/>
        <v>21.6</v>
      </c>
      <c r="I49" s="23">
        <f t="shared" si="6"/>
        <v>17.7</v>
      </c>
      <c r="J49" s="23">
        <f t="shared" si="6"/>
        <v>17.1</v>
      </c>
      <c r="K49" s="7">
        <f>SUM(E49:J49)</f>
        <v>115.4</v>
      </c>
      <c r="L49" s="135"/>
      <c r="N49"/>
    </row>
    <row r="50" spans="3:14" ht="15.75">
      <c r="C50" s="8"/>
      <c r="D50" s="57"/>
      <c r="K50" s="16"/>
      <c r="L50" s="135"/>
      <c r="N50"/>
    </row>
    <row r="51" spans="1:14" ht="15.75">
      <c r="A51" s="132" t="s">
        <v>86</v>
      </c>
      <c r="B51" s="121" t="s">
        <v>131</v>
      </c>
      <c r="C51" s="120"/>
      <c r="D51" s="120"/>
      <c r="K51" s="16"/>
      <c r="L51" s="135"/>
      <c r="N51"/>
    </row>
    <row r="52" spans="2:14" ht="15.75">
      <c r="B52" s="197"/>
      <c r="C52" s="126"/>
      <c r="D52" s="126"/>
      <c r="E52" s="198"/>
      <c r="F52" s="198"/>
      <c r="G52" s="198"/>
      <c r="H52" s="198"/>
      <c r="I52" s="198"/>
      <c r="J52" s="198"/>
      <c r="K52" s="16"/>
      <c r="L52" s="135"/>
      <c r="N52"/>
    </row>
    <row r="53" spans="2:14" ht="15.75">
      <c r="B53" s="67" t="s">
        <v>125</v>
      </c>
      <c r="C53" s="67" t="s">
        <v>39</v>
      </c>
      <c r="D53" s="87" t="s">
        <v>97</v>
      </c>
      <c r="E53" s="56">
        <v>10.35</v>
      </c>
      <c r="F53" s="56">
        <v>8.7</v>
      </c>
      <c r="G53" s="56">
        <v>8.9</v>
      </c>
      <c r="H53" s="56">
        <v>10.65</v>
      </c>
      <c r="I53" s="56">
        <v>9.2</v>
      </c>
      <c r="J53" s="56">
        <v>8.3</v>
      </c>
      <c r="K53" s="16"/>
      <c r="L53" s="135"/>
      <c r="M53"/>
      <c r="N53"/>
    </row>
    <row r="54" spans="2:14" ht="15.75">
      <c r="B54" s="67" t="s">
        <v>123</v>
      </c>
      <c r="C54" s="67" t="s">
        <v>124</v>
      </c>
      <c r="D54" s="87" t="s">
        <v>97</v>
      </c>
      <c r="E54" s="56">
        <v>9.95</v>
      </c>
      <c r="F54" s="56">
        <v>9.35</v>
      </c>
      <c r="G54" s="56">
        <v>8.65</v>
      </c>
      <c r="H54" s="56">
        <v>10.8</v>
      </c>
      <c r="I54" s="56">
        <v>9.5</v>
      </c>
      <c r="J54" s="56">
        <v>8.5</v>
      </c>
      <c r="K54" s="16"/>
      <c r="L54" s="135"/>
      <c r="M54"/>
      <c r="N54"/>
    </row>
    <row r="55" spans="2:14" ht="18">
      <c r="B55" s="3"/>
      <c r="C55" s="54"/>
      <c r="D55" s="55"/>
      <c r="E55" s="23">
        <f aca="true" t="shared" si="7" ref="E55:J55">IF(SUM(E53:E54)&gt;0,LARGE(E53:E54,1)+LARGE(E53:E54,2))</f>
        <v>20.299999999999997</v>
      </c>
      <c r="F55" s="23">
        <f t="shared" si="7"/>
        <v>18.049999999999997</v>
      </c>
      <c r="G55" s="23">
        <f t="shared" si="7"/>
        <v>17.55</v>
      </c>
      <c r="H55" s="23">
        <f t="shared" si="7"/>
        <v>21.450000000000003</v>
      </c>
      <c r="I55" s="23">
        <f t="shared" si="7"/>
        <v>18.7</v>
      </c>
      <c r="J55" s="23">
        <f t="shared" si="7"/>
        <v>16.8</v>
      </c>
      <c r="K55" s="7">
        <f>SUM(E55:J55)</f>
        <v>112.85</v>
      </c>
      <c r="L55" s="135"/>
      <c r="M55"/>
      <c r="N55"/>
    </row>
    <row r="56" ht="7.5" customHeight="1">
      <c r="L56" s="135"/>
    </row>
    <row r="57" spans="1:12" ht="18">
      <c r="A57" s="132" t="s">
        <v>87</v>
      </c>
      <c r="B57" s="124" t="s">
        <v>204</v>
      </c>
      <c r="C57" s="122"/>
      <c r="D57" s="123"/>
      <c r="L57" s="135"/>
    </row>
    <row r="58" spans="2:12" ht="18">
      <c r="B58" s="197"/>
      <c r="C58" s="67"/>
      <c r="D58" s="142"/>
      <c r="E58" s="198"/>
      <c r="F58" s="198"/>
      <c r="G58" s="198"/>
      <c r="H58" s="198"/>
      <c r="I58" s="198"/>
      <c r="J58" s="198"/>
      <c r="L58" s="135"/>
    </row>
    <row r="59" spans="2:12" ht="15.75">
      <c r="B59" s="67" t="s">
        <v>205</v>
      </c>
      <c r="C59" s="67" t="s">
        <v>23</v>
      </c>
      <c r="D59" s="87" t="s">
        <v>97</v>
      </c>
      <c r="E59" s="56">
        <v>10.3</v>
      </c>
      <c r="F59" s="56">
        <v>8.45</v>
      </c>
      <c r="G59" s="56">
        <v>9.9</v>
      </c>
      <c r="H59" s="56">
        <v>10.55</v>
      </c>
      <c r="I59" s="56">
        <v>9.3</v>
      </c>
      <c r="J59" s="56">
        <v>8.3</v>
      </c>
      <c r="K59" s="16"/>
      <c r="L59" s="135"/>
    </row>
    <row r="60" spans="2:13" ht="15.75">
      <c r="B60" s="67" t="s">
        <v>146</v>
      </c>
      <c r="C60" s="67" t="s">
        <v>44</v>
      </c>
      <c r="D60" s="87" t="s">
        <v>97</v>
      </c>
      <c r="E60" s="15">
        <v>10.45</v>
      </c>
      <c r="F60" s="15">
        <v>8.85</v>
      </c>
      <c r="G60" s="15">
        <v>9.75</v>
      </c>
      <c r="H60" s="15">
        <v>10.3</v>
      </c>
      <c r="I60" s="56">
        <v>9.1</v>
      </c>
      <c r="J60" s="15">
        <v>7.4</v>
      </c>
      <c r="K60" s="16"/>
      <c r="L60" s="135"/>
      <c r="M60"/>
    </row>
    <row r="61" spans="5:12" ht="18">
      <c r="E61" s="23">
        <f aca="true" t="shared" si="8" ref="E61:J61">IF(SUM(E59:E60)&gt;0,LARGE(E59:E60,1)+LARGE(E59:E60,2))</f>
        <v>20.75</v>
      </c>
      <c r="F61" s="23">
        <f t="shared" si="8"/>
        <v>17.299999999999997</v>
      </c>
      <c r="G61" s="23">
        <f t="shared" si="8"/>
        <v>19.65</v>
      </c>
      <c r="H61" s="23">
        <f t="shared" si="8"/>
        <v>20.85</v>
      </c>
      <c r="I61" s="23">
        <f t="shared" si="8"/>
        <v>18.4</v>
      </c>
      <c r="J61" s="23">
        <f t="shared" si="8"/>
        <v>15.700000000000001</v>
      </c>
      <c r="K61" s="7">
        <f>SUM(E61:J61)</f>
        <v>112.64999999999999</v>
      </c>
      <c r="L61" s="135"/>
    </row>
    <row r="62" spans="2:12" ht="6.75" customHeight="1">
      <c r="B62" s="3"/>
      <c r="C62" s="54"/>
      <c r="D62" s="55"/>
      <c r="E62" s="4"/>
      <c r="F62" s="4"/>
      <c r="G62" s="4"/>
      <c r="H62" s="4"/>
      <c r="I62" s="4"/>
      <c r="J62" s="4"/>
      <c r="K62" s="16"/>
      <c r="L62" s="135"/>
    </row>
    <row r="63" spans="1:12" ht="15.75">
      <c r="A63" s="132" t="s">
        <v>110</v>
      </c>
      <c r="B63" s="124" t="s">
        <v>174</v>
      </c>
      <c r="C63" s="122"/>
      <c r="D63" s="123"/>
      <c r="E63" s="4"/>
      <c r="F63" s="4"/>
      <c r="G63" s="4"/>
      <c r="H63" s="4"/>
      <c r="I63" s="4"/>
      <c r="J63" s="4"/>
      <c r="K63" s="16"/>
      <c r="L63" s="135"/>
    </row>
    <row r="64" spans="2:12" ht="15.75">
      <c r="B64" s="67" t="s">
        <v>217</v>
      </c>
      <c r="C64" s="67" t="s">
        <v>40</v>
      </c>
      <c r="D64" s="87" t="s">
        <v>97</v>
      </c>
      <c r="E64" s="56">
        <v>9.85</v>
      </c>
      <c r="F64" s="56">
        <v>8</v>
      </c>
      <c r="G64" s="56">
        <v>7.4</v>
      </c>
      <c r="H64" s="56">
        <v>10</v>
      </c>
      <c r="I64" s="56">
        <v>8.9</v>
      </c>
      <c r="J64" s="56">
        <v>8.25</v>
      </c>
      <c r="K64" s="16"/>
      <c r="L64" s="135"/>
    </row>
    <row r="65" spans="2:13" ht="15.75">
      <c r="B65" s="67" t="s">
        <v>71</v>
      </c>
      <c r="C65" s="67" t="s">
        <v>17</v>
      </c>
      <c r="D65" s="87" t="s">
        <v>97</v>
      </c>
      <c r="E65" s="56">
        <v>8.9</v>
      </c>
      <c r="F65" s="56">
        <v>7.55</v>
      </c>
      <c r="G65" s="56">
        <v>8.3</v>
      </c>
      <c r="H65" s="56">
        <v>11</v>
      </c>
      <c r="I65" s="56">
        <v>8.8</v>
      </c>
      <c r="J65" s="56">
        <v>8.05</v>
      </c>
      <c r="K65" s="16"/>
      <c r="L65" s="135"/>
      <c r="M65"/>
    </row>
    <row r="66" spans="2:12" ht="15.75">
      <c r="B66" s="67" t="s">
        <v>218</v>
      </c>
      <c r="C66" s="67" t="s">
        <v>17</v>
      </c>
      <c r="D66" s="87" t="s">
        <v>74</v>
      </c>
      <c r="E66" s="15">
        <v>9.5</v>
      </c>
      <c r="F66" s="15">
        <v>9.1</v>
      </c>
      <c r="G66" s="15">
        <v>8.6</v>
      </c>
      <c r="H66" s="15">
        <v>10.6</v>
      </c>
      <c r="I66" s="56">
        <v>8.5</v>
      </c>
      <c r="J66" s="15">
        <v>7.75</v>
      </c>
      <c r="K66" s="16"/>
      <c r="L66" s="135"/>
    </row>
    <row r="67" spans="2:12" ht="18">
      <c r="B67" s="59"/>
      <c r="C67" s="60"/>
      <c r="D67" s="61"/>
      <c r="E67" s="23">
        <f aca="true" t="shared" si="9" ref="E67:J67">IF(SUM(E64:E66)&gt;0,LARGE(E64:E66,1)+LARGE(E64:E66,2))</f>
        <v>19.35</v>
      </c>
      <c r="F67" s="23">
        <f t="shared" si="9"/>
        <v>17.1</v>
      </c>
      <c r="G67" s="23">
        <f t="shared" si="9"/>
        <v>16.9</v>
      </c>
      <c r="H67" s="23">
        <f t="shared" si="9"/>
        <v>21.6</v>
      </c>
      <c r="I67" s="23">
        <f t="shared" si="9"/>
        <v>17.700000000000003</v>
      </c>
      <c r="J67" s="23">
        <f t="shared" si="9"/>
        <v>16.3</v>
      </c>
      <c r="K67" s="7">
        <f>SUM(E67:J67)</f>
        <v>108.95</v>
      </c>
      <c r="L67" s="135"/>
    </row>
    <row r="68" spans="2:12" ht="6" customHeight="1">
      <c r="B68" s="3"/>
      <c r="C68" s="54"/>
      <c r="D68" s="55"/>
      <c r="E68" s="4"/>
      <c r="F68" s="4"/>
      <c r="G68" s="4"/>
      <c r="H68" s="4"/>
      <c r="I68" s="4"/>
      <c r="J68" s="4"/>
      <c r="K68" s="16"/>
      <c r="L68" s="135"/>
    </row>
    <row r="69" spans="1:13" ht="15.75">
      <c r="A69" s="132" t="s">
        <v>176</v>
      </c>
      <c r="B69" s="121" t="s">
        <v>132</v>
      </c>
      <c r="C69" s="120"/>
      <c r="D69" s="120"/>
      <c r="E69" s="4"/>
      <c r="F69" s="4"/>
      <c r="G69" s="4"/>
      <c r="H69" s="4"/>
      <c r="I69" s="4"/>
      <c r="J69" s="4"/>
      <c r="K69" s="16"/>
      <c r="L69" s="135"/>
      <c r="M69"/>
    </row>
    <row r="70" spans="2:13" ht="15.75">
      <c r="B70" s="197"/>
      <c r="C70" s="126"/>
      <c r="D70" s="126"/>
      <c r="E70" s="198"/>
      <c r="F70" s="198"/>
      <c r="G70" s="198"/>
      <c r="H70" s="198"/>
      <c r="I70" s="198"/>
      <c r="J70" s="198"/>
      <c r="K70" s="16"/>
      <c r="L70" s="135"/>
      <c r="M70"/>
    </row>
    <row r="71" spans="2:13" ht="15.75">
      <c r="B71" s="67" t="s">
        <v>211</v>
      </c>
      <c r="C71" s="67" t="s">
        <v>39</v>
      </c>
      <c r="D71" s="87" t="s">
        <v>97</v>
      </c>
      <c r="E71" s="56">
        <v>10.2</v>
      </c>
      <c r="F71" s="56">
        <v>7.6</v>
      </c>
      <c r="G71" s="56">
        <v>7.9</v>
      </c>
      <c r="H71" s="56">
        <v>10.4</v>
      </c>
      <c r="I71" s="56">
        <v>9</v>
      </c>
      <c r="J71" s="56">
        <v>7.4</v>
      </c>
      <c r="K71" s="16"/>
      <c r="L71" s="135"/>
      <c r="M71"/>
    </row>
    <row r="72" spans="2:13" ht="15.75">
      <c r="B72" s="67" t="s">
        <v>209</v>
      </c>
      <c r="C72" s="67" t="s">
        <v>98</v>
      </c>
      <c r="D72" s="87" t="s">
        <v>210</v>
      </c>
      <c r="E72" s="56">
        <v>9.6</v>
      </c>
      <c r="F72" s="56">
        <v>8.35</v>
      </c>
      <c r="G72" s="56">
        <v>8.4</v>
      </c>
      <c r="H72" s="56">
        <v>10.3</v>
      </c>
      <c r="I72" s="56">
        <v>9.2</v>
      </c>
      <c r="J72" s="56">
        <v>8.3</v>
      </c>
      <c r="K72" s="16"/>
      <c r="L72" s="135"/>
      <c r="M72"/>
    </row>
    <row r="73" spans="2:13" ht="18">
      <c r="B73" s="59"/>
      <c r="C73" s="60"/>
      <c r="D73" s="61"/>
      <c r="E73" s="23">
        <f aca="true" t="shared" si="10" ref="E73:J73">IF(SUM(E71:E72)&gt;0,LARGE(E71:E72,1)+LARGE(E71:E72,2))</f>
        <v>19.799999999999997</v>
      </c>
      <c r="F73" s="23">
        <f t="shared" si="10"/>
        <v>15.95</v>
      </c>
      <c r="G73" s="23">
        <f t="shared" si="10"/>
        <v>16.3</v>
      </c>
      <c r="H73" s="23">
        <f t="shared" si="10"/>
        <v>20.700000000000003</v>
      </c>
      <c r="I73" s="23">
        <f t="shared" si="10"/>
        <v>18.2</v>
      </c>
      <c r="J73" s="23">
        <f t="shared" si="10"/>
        <v>15.700000000000001</v>
      </c>
      <c r="K73" s="7">
        <f>SUM(E73:J73)</f>
        <v>106.65</v>
      </c>
      <c r="L73" s="135"/>
      <c r="M73"/>
    </row>
    <row r="74" spans="2:13" ht="8.25" customHeight="1">
      <c r="B74" s="3"/>
      <c r="C74" s="54"/>
      <c r="D74" s="55"/>
      <c r="E74" s="4"/>
      <c r="F74" s="4"/>
      <c r="G74" s="4"/>
      <c r="H74" s="4"/>
      <c r="I74" s="4"/>
      <c r="J74" s="4"/>
      <c r="K74" s="16"/>
      <c r="L74" s="135"/>
      <c r="M74" s="180"/>
    </row>
    <row r="75" spans="1:12" ht="15.75">
      <c r="A75" s="132" t="s">
        <v>177</v>
      </c>
      <c r="B75" s="121" t="s">
        <v>46</v>
      </c>
      <c r="C75" s="120"/>
      <c r="D75" s="120"/>
      <c r="E75" s="4"/>
      <c r="F75" s="4"/>
      <c r="G75" s="4"/>
      <c r="H75" s="4"/>
      <c r="I75" s="4"/>
      <c r="J75" s="4"/>
      <c r="K75" s="16"/>
      <c r="L75" s="135"/>
    </row>
    <row r="76" spans="2:12" ht="15.75">
      <c r="B76" s="67" t="s">
        <v>106</v>
      </c>
      <c r="C76" s="67" t="s">
        <v>101</v>
      </c>
      <c r="D76" s="87" t="s">
        <v>97</v>
      </c>
      <c r="E76" s="56">
        <v>9.5</v>
      </c>
      <c r="F76" s="56">
        <v>8.75</v>
      </c>
      <c r="G76" s="56">
        <v>8.9</v>
      </c>
      <c r="H76" s="56">
        <v>9.7</v>
      </c>
      <c r="I76" s="56">
        <v>8.9</v>
      </c>
      <c r="J76" s="56">
        <v>8</v>
      </c>
      <c r="K76" s="16"/>
      <c r="L76" s="135"/>
    </row>
    <row r="77" spans="2:12" ht="15.75">
      <c r="B77" s="67" t="s">
        <v>116</v>
      </c>
      <c r="C77" s="67" t="s">
        <v>114</v>
      </c>
      <c r="D77" s="87" t="s">
        <v>97</v>
      </c>
      <c r="E77" s="56">
        <v>9.7</v>
      </c>
      <c r="F77" s="56">
        <v>7.35</v>
      </c>
      <c r="G77" s="56">
        <v>8.95</v>
      </c>
      <c r="H77" s="56">
        <v>9.7</v>
      </c>
      <c r="I77" s="56">
        <v>8.4</v>
      </c>
      <c r="J77" s="56">
        <v>6</v>
      </c>
      <c r="K77" s="16"/>
      <c r="L77" s="135"/>
    </row>
    <row r="78" spans="2:12" ht="15.75">
      <c r="B78" s="67" t="s">
        <v>223</v>
      </c>
      <c r="C78" s="67" t="s">
        <v>224</v>
      </c>
      <c r="D78" s="87" t="s">
        <v>97</v>
      </c>
      <c r="E78" s="15">
        <v>9.2</v>
      </c>
      <c r="F78" s="15">
        <v>7.45</v>
      </c>
      <c r="G78" s="15">
        <v>8</v>
      </c>
      <c r="H78" s="15">
        <v>9.8</v>
      </c>
      <c r="I78" s="56">
        <v>8.6</v>
      </c>
      <c r="J78" s="15">
        <v>7.5</v>
      </c>
      <c r="K78" s="16"/>
      <c r="L78" s="135"/>
    </row>
    <row r="79" spans="2:13" ht="18">
      <c r="B79" s="59"/>
      <c r="C79" s="60"/>
      <c r="D79" s="61"/>
      <c r="E79" s="23">
        <f aca="true" t="shared" si="11" ref="E79:J79">IF(SUM(E76:E78)&gt;0,LARGE(E76:E78,1)+LARGE(E76:E78,2))</f>
        <v>19.2</v>
      </c>
      <c r="F79" s="23">
        <f t="shared" si="11"/>
        <v>16.2</v>
      </c>
      <c r="G79" s="23">
        <f t="shared" si="11"/>
        <v>17.85</v>
      </c>
      <c r="H79" s="23">
        <f t="shared" si="11"/>
        <v>19.5</v>
      </c>
      <c r="I79" s="23">
        <f t="shared" si="11"/>
        <v>17.5</v>
      </c>
      <c r="J79" s="23">
        <f t="shared" si="11"/>
        <v>15.5</v>
      </c>
      <c r="K79" s="7">
        <f>SUM(E79:J79)</f>
        <v>105.75</v>
      </c>
      <c r="L79" s="135"/>
      <c r="M79"/>
    </row>
    <row r="80" spans="2:13" ht="7.5" customHeight="1">
      <c r="B80" s="3"/>
      <c r="C80" s="54"/>
      <c r="D80" s="55"/>
      <c r="E80" s="4"/>
      <c r="F80" s="4"/>
      <c r="G80" s="4"/>
      <c r="H80" s="4"/>
      <c r="I80" s="4"/>
      <c r="J80" s="4"/>
      <c r="K80" s="16"/>
      <c r="L80" s="135"/>
      <c r="M80"/>
    </row>
    <row r="81" spans="1:12" ht="15.75">
      <c r="A81" s="134">
        <v>13</v>
      </c>
      <c r="B81" s="121" t="s">
        <v>108</v>
      </c>
      <c r="C81" s="120"/>
      <c r="D81" s="120"/>
      <c r="E81" s="4"/>
      <c r="F81" s="4"/>
      <c r="G81" s="4"/>
      <c r="H81" s="4"/>
      <c r="I81" s="4"/>
      <c r="J81" s="4"/>
      <c r="K81" s="16"/>
      <c r="L81" s="135"/>
    </row>
    <row r="82" spans="2:12" ht="15.75">
      <c r="B82" s="67" t="s">
        <v>78</v>
      </c>
      <c r="C82" s="67" t="s">
        <v>49</v>
      </c>
      <c r="D82" s="87" t="s">
        <v>74</v>
      </c>
      <c r="E82" s="56">
        <v>8.7</v>
      </c>
      <c r="F82" s="56">
        <v>8.85</v>
      </c>
      <c r="G82" s="56">
        <v>7.9</v>
      </c>
      <c r="H82" s="56">
        <v>10.8</v>
      </c>
      <c r="I82" s="56">
        <v>8</v>
      </c>
      <c r="J82" s="56">
        <v>8.2</v>
      </c>
      <c r="K82" s="16"/>
      <c r="L82" s="135"/>
    </row>
    <row r="83" spans="2:12" ht="15.75">
      <c r="B83" s="67" t="s">
        <v>79</v>
      </c>
      <c r="C83" s="67" t="s">
        <v>54</v>
      </c>
      <c r="D83" s="87" t="s">
        <v>74</v>
      </c>
      <c r="E83" s="56">
        <v>7.9</v>
      </c>
      <c r="F83" s="56">
        <v>8.5</v>
      </c>
      <c r="G83" s="56">
        <v>7.5</v>
      </c>
      <c r="H83" s="56">
        <v>9.5</v>
      </c>
      <c r="I83" s="56">
        <v>7.8</v>
      </c>
      <c r="J83" s="56">
        <v>6.4</v>
      </c>
      <c r="K83" s="16"/>
      <c r="L83" s="135"/>
    </row>
    <row r="84" spans="2:13" ht="15.75">
      <c r="B84" s="67" t="s">
        <v>104</v>
      </c>
      <c r="C84" s="67" t="s">
        <v>105</v>
      </c>
      <c r="D84" s="87" t="s">
        <v>74</v>
      </c>
      <c r="E84" s="15">
        <v>8.4</v>
      </c>
      <c r="F84" s="15">
        <v>8.55</v>
      </c>
      <c r="G84" s="15">
        <v>8.9</v>
      </c>
      <c r="H84" s="15">
        <v>9.6</v>
      </c>
      <c r="I84" s="56">
        <v>9.1</v>
      </c>
      <c r="J84" s="15">
        <v>7.7</v>
      </c>
      <c r="K84" s="16"/>
      <c r="L84" s="135"/>
      <c r="M84"/>
    </row>
    <row r="85" spans="2:12" ht="18">
      <c r="B85" s="59"/>
      <c r="C85" s="60"/>
      <c r="D85" s="61"/>
      <c r="E85" s="23">
        <f aca="true" t="shared" si="12" ref="E85:J85">IF(SUM(E82:E84)&gt;0,LARGE(E82:E84,1)+LARGE(E82:E84,2))</f>
        <v>17.1</v>
      </c>
      <c r="F85" s="23">
        <f t="shared" si="12"/>
        <v>17.4</v>
      </c>
      <c r="G85" s="23">
        <f t="shared" si="12"/>
        <v>16.8</v>
      </c>
      <c r="H85" s="23">
        <f t="shared" si="12"/>
        <v>20.4</v>
      </c>
      <c r="I85" s="23">
        <f t="shared" si="12"/>
        <v>17.1</v>
      </c>
      <c r="J85" s="23">
        <f t="shared" si="12"/>
        <v>15.899999999999999</v>
      </c>
      <c r="K85" s="7">
        <f>SUM(E85:J85)</f>
        <v>104.69999999999999</v>
      </c>
      <c r="L85" s="135"/>
    </row>
    <row r="86" ht="7.5" customHeight="1">
      <c r="L86" s="135"/>
    </row>
    <row r="87" spans="1:12" ht="18">
      <c r="A87" s="134">
        <v>14</v>
      </c>
      <c r="B87" s="124" t="s">
        <v>206</v>
      </c>
      <c r="C87" s="120"/>
      <c r="D87" s="120"/>
      <c r="L87" s="135"/>
    </row>
    <row r="88" spans="2:12" ht="15.75">
      <c r="B88" s="67" t="s">
        <v>246</v>
      </c>
      <c r="C88" s="67" t="s">
        <v>40</v>
      </c>
      <c r="D88" s="87" t="s">
        <v>74</v>
      </c>
      <c r="E88" s="56">
        <v>8.1</v>
      </c>
      <c r="F88" s="56">
        <v>7.35</v>
      </c>
      <c r="G88" s="56">
        <v>7.9</v>
      </c>
      <c r="H88" s="56">
        <v>9</v>
      </c>
      <c r="I88" s="56">
        <v>7.2</v>
      </c>
      <c r="J88" s="56">
        <v>7.2</v>
      </c>
      <c r="K88" s="16"/>
      <c r="L88" s="135"/>
    </row>
    <row r="89" spans="2:13" ht="15.75">
      <c r="B89" s="67" t="s">
        <v>208</v>
      </c>
      <c r="C89" s="67" t="s">
        <v>42</v>
      </c>
      <c r="D89" s="87" t="s">
        <v>97</v>
      </c>
      <c r="E89" s="56">
        <v>8.95</v>
      </c>
      <c r="F89" s="56">
        <v>7.75</v>
      </c>
      <c r="G89" s="56">
        <v>9.5</v>
      </c>
      <c r="H89" s="56">
        <v>10.25</v>
      </c>
      <c r="I89" s="56">
        <v>7.9</v>
      </c>
      <c r="J89" s="56">
        <v>6.9</v>
      </c>
      <c r="K89" s="16"/>
      <c r="L89" s="135"/>
      <c r="M89"/>
    </row>
    <row r="90" spans="2:13" ht="15.75">
      <c r="B90" s="67"/>
      <c r="C90" s="67"/>
      <c r="D90" s="87"/>
      <c r="E90" s="15"/>
      <c r="F90" s="15"/>
      <c r="G90" s="15"/>
      <c r="H90" s="15"/>
      <c r="I90" s="56"/>
      <c r="J90" s="15"/>
      <c r="K90" s="16"/>
      <c r="L90" s="135"/>
      <c r="M90"/>
    </row>
    <row r="91" spans="5:13" ht="18">
      <c r="E91" s="23">
        <f aca="true" t="shared" si="13" ref="E91:J91">IF(SUM(E88:E90)&gt;0,LARGE(E88:E90,1)+LARGE(E88:E90,2))</f>
        <v>17.049999999999997</v>
      </c>
      <c r="F91" s="23">
        <f t="shared" si="13"/>
        <v>15.1</v>
      </c>
      <c r="G91" s="23">
        <f t="shared" si="13"/>
        <v>17.4</v>
      </c>
      <c r="H91" s="23">
        <f t="shared" si="13"/>
        <v>19.25</v>
      </c>
      <c r="I91" s="23">
        <f t="shared" si="13"/>
        <v>15.100000000000001</v>
      </c>
      <c r="J91" s="23">
        <f t="shared" si="13"/>
        <v>14.100000000000001</v>
      </c>
      <c r="K91" s="7">
        <f>SUM(E91:J91)</f>
        <v>98</v>
      </c>
      <c r="L91" s="135"/>
      <c r="M91" s="180"/>
    </row>
    <row r="92" ht="18">
      <c r="L92" s="135"/>
    </row>
    <row r="93" ht="18">
      <c r="L93" s="135"/>
    </row>
    <row r="94" ht="18">
      <c r="L94" s="135"/>
    </row>
    <row r="95" ht="18">
      <c r="L95" s="135"/>
    </row>
    <row r="96" ht="18">
      <c r="L96" s="135"/>
    </row>
    <row r="97" ht="18">
      <c r="L97" s="135"/>
    </row>
    <row r="98" ht="18">
      <c r="L98" s="135"/>
    </row>
    <row r="99" ht="18">
      <c r="L99" s="135"/>
    </row>
    <row r="100" ht="18">
      <c r="L100" s="135"/>
    </row>
    <row r="101" ht="18">
      <c r="L101" s="135"/>
    </row>
    <row r="102" ht="18">
      <c r="L102" s="135"/>
    </row>
    <row r="103" ht="18">
      <c r="L103" s="135"/>
    </row>
    <row r="104" ht="18">
      <c r="L104" s="135"/>
    </row>
    <row r="105" ht="18">
      <c r="L105" s="135"/>
    </row>
    <row r="106" ht="18">
      <c r="L106" s="135"/>
    </row>
    <row r="107" ht="18">
      <c r="L107" s="135"/>
    </row>
    <row r="108" ht="18">
      <c r="L108" s="135"/>
    </row>
    <row r="109" ht="18">
      <c r="L109" s="135"/>
    </row>
    <row r="110" ht="18">
      <c r="L110" s="135"/>
    </row>
    <row r="111" ht="18">
      <c r="L111" s="135"/>
    </row>
    <row r="112" ht="18">
      <c r="L112" s="135"/>
    </row>
  </sheetData>
  <sheetProtection/>
  <mergeCells count="3">
    <mergeCell ref="A1:K1"/>
    <mergeCell ref="A3:K3"/>
    <mergeCell ref="A5:K5"/>
  </mergeCells>
  <printOptions/>
  <pageMargins left="0.22" right="0.13" top="0.26" bottom="0.47" header="0.14" footer="0.47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3.125" style="90" customWidth="1"/>
    <col min="2" max="2" width="16.75390625" style="81" customWidth="1"/>
    <col min="3" max="3" width="11.125" style="81" customWidth="1"/>
    <col min="4" max="4" width="4.375" style="82" customWidth="1"/>
    <col min="5" max="10" width="8.625" style="82" customWidth="1"/>
    <col min="11" max="11" width="10.375" style="119" customWidth="1"/>
    <col min="12" max="16384" width="9.125" style="81" customWidth="1"/>
  </cols>
  <sheetData>
    <row r="1" spans="1:11" ht="27" customHeight="1">
      <c r="A1" s="210" t="s">
        <v>122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</row>
    <row r="2" spans="1:11" ht="6.75" customHeight="1">
      <c r="A2" s="5"/>
      <c r="B2" s="1"/>
      <c r="C2" s="1"/>
      <c r="D2" s="1"/>
      <c r="E2" s="2"/>
      <c r="F2" s="2"/>
      <c r="G2" s="2"/>
      <c r="H2" s="2"/>
      <c r="I2" s="2"/>
      <c r="J2" s="2"/>
      <c r="K2" s="13"/>
    </row>
    <row r="3" spans="1:11" ht="18">
      <c r="A3" s="210" t="s">
        <v>200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</row>
    <row r="4" spans="1:11" ht="20.25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</row>
    <row r="5" spans="1:11" ht="15.75">
      <c r="A5" s="214" t="s">
        <v>254</v>
      </c>
      <c r="B5" s="214"/>
      <c r="C5" s="214"/>
      <c r="D5" s="214"/>
      <c r="E5" s="214"/>
      <c r="F5" s="214"/>
      <c r="G5" s="214"/>
      <c r="H5" s="214"/>
      <c r="I5" s="214"/>
      <c r="J5" s="214"/>
      <c r="K5" s="214"/>
    </row>
    <row r="6" spans="2:11" ht="15.75" customHeight="1">
      <c r="B6" s="90"/>
      <c r="C6" s="90"/>
      <c r="D6" s="90"/>
      <c r="E6" s="90"/>
      <c r="F6" s="90"/>
      <c r="G6" s="90"/>
      <c r="H6" s="90"/>
      <c r="I6" s="90"/>
      <c r="J6" s="90"/>
      <c r="K6" s="90"/>
    </row>
    <row r="7" spans="1:11" s="68" customFormat="1" ht="29.25" customHeight="1">
      <c r="A7" s="113"/>
      <c r="C7" s="82"/>
      <c r="D7" s="82"/>
      <c r="K7" s="114" t="s">
        <v>0</v>
      </c>
    </row>
    <row r="8" spans="1:12" s="68" customFormat="1" ht="12.75" customHeight="1">
      <c r="A8" s="113"/>
      <c r="B8" s="81"/>
      <c r="C8" s="81"/>
      <c r="D8" s="82"/>
      <c r="E8" s="82"/>
      <c r="F8" s="82"/>
      <c r="G8" s="82"/>
      <c r="H8" s="82"/>
      <c r="I8" s="82"/>
      <c r="J8" s="82"/>
      <c r="K8" s="119"/>
      <c r="L8" s="163"/>
    </row>
    <row r="9" spans="1:12" s="68" customFormat="1" ht="17.25" customHeight="1">
      <c r="A9" s="111" t="s">
        <v>1</v>
      </c>
      <c r="B9" s="121" t="s">
        <v>255</v>
      </c>
      <c r="C9" s="127"/>
      <c r="D9" s="220"/>
      <c r="E9" s="82"/>
      <c r="F9" s="82"/>
      <c r="G9" s="82"/>
      <c r="H9" s="82"/>
      <c r="I9" s="82"/>
      <c r="J9" s="82"/>
      <c r="K9" s="221"/>
      <c r="L9" s="163"/>
    </row>
    <row r="10" spans="1:12" s="68" customFormat="1" ht="17.25" customHeight="1">
      <c r="A10" s="111"/>
      <c r="B10" s="67" t="s">
        <v>256</v>
      </c>
      <c r="C10" s="67" t="s">
        <v>20</v>
      </c>
      <c r="D10" s="87" t="s">
        <v>257</v>
      </c>
      <c r="E10" s="15">
        <v>12.8</v>
      </c>
      <c r="F10" s="15">
        <v>4.8</v>
      </c>
      <c r="G10" s="15">
        <v>10.2</v>
      </c>
      <c r="H10" s="15">
        <v>12.3</v>
      </c>
      <c r="I10" s="15">
        <v>11.6</v>
      </c>
      <c r="J10" s="15">
        <v>10.8</v>
      </c>
      <c r="K10" s="221"/>
      <c r="L10" s="163"/>
    </row>
    <row r="11" spans="1:12" s="68" customFormat="1" ht="17.25" customHeight="1">
      <c r="A11" s="111"/>
      <c r="B11" s="67" t="s">
        <v>258</v>
      </c>
      <c r="C11" s="67" t="s">
        <v>20</v>
      </c>
      <c r="D11" s="87" t="s">
        <v>259</v>
      </c>
      <c r="E11" s="15">
        <v>13.3</v>
      </c>
      <c r="F11" s="15">
        <v>11.2</v>
      </c>
      <c r="G11" s="15">
        <v>12.2</v>
      </c>
      <c r="H11" s="15">
        <v>12.2</v>
      </c>
      <c r="I11" s="15">
        <v>11.8</v>
      </c>
      <c r="J11" s="15">
        <v>12.1</v>
      </c>
      <c r="K11" s="221"/>
      <c r="L11" s="163"/>
    </row>
    <row r="12" spans="1:12" s="68" customFormat="1" ht="17.25" customHeight="1">
      <c r="A12" s="111"/>
      <c r="B12" s="67" t="s">
        <v>260</v>
      </c>
      <c r="C12" s="67" t="s">
        <v>101</v>
      </c>
      <c r="D12" s="87" t="s">
        <v>261</v>
      </c>
      <c r="E12" s="15">
        <v>13.3</v>
      </c>
      <c r="F12" s="15">
        <v>12</v>
      </c>
      <c r="G12" s="15">
        <v>12.8</v>
      </c>
      <c r="H12" s="15">
        <v>10.9</v>
      </c>
      <c r="I12" s="15">
        <v>12</v>
      </c>
      <c r="J12" s="15">
        <v>12.2</v>
      </c>
      <c r="K12" s="221"/>
      <c r="L12" s="163"/>
    </row>
    <row r="13" spans="1:13" s="68" customFormat="1" ht="17.25" customHeight="1">
      <c r="A13" s="111"/>
      <c r="B13" s="79"/>
      <c r="C13" s="80"/>
      <c r="D13" s="116"/>
      <c r="E13" s="117">
        <f aca="true" t="shared" si="0" ref="E13:J13">IF(SUM(E10:E12)&gt;0,LARGE(E10:E12,1)+LARGE(E10:E12,2))</f>
        <v>26.6</v>
      </c>
      <c r="F13" s="117">
        <f t="shared" si="0"/>
        <v>23.2</v>
      </c>
      <c r="G13" s="117">
        <f t="shared" si="0"/>
        <v>25</v>
      </c>
      <c r="H13" s="117">
        <f t="shared" si="0"/>
        <v>24.5</v>
      </c>
      <c r="I13" s="117">
        <f t="shared" si="0"/>
        <v>23.8</v>
      </c>
      <c r="J13" s="117">
        <f t="shared" si="0"/>
        <v>24.299999999999997</v>
      </c>
      <c r="K13" s="118">
        <f>SUM(E13:J13)</f>
        <v>147.39999999999998</v>
      </c>
      <c r="L13" s="163"/>
      <c r="M13" s="130"/>
    </row>
    <row r="14" spans="1:12" s="68" customFormat="1" ht="7.5" customHeight="1">
      <c r="A14" s="113"/>
      <c r="B14" s="81"/>
      <c r="C14" s="83"/>
      <c r="D14" s="86"/>
      <c r="E14" s="82"/>
      <c r="F14" s="82"/>
      <c r="G14" s="82"/>
      <c r="H14" s="82"/>
      <c r="I14" s="82"/>
      <c r="J14" s="82"/>
      <c r="K14" s="221"/>
      <c r="L14" s="163"/>
    </row>
    <row r="15" spans="1:12" ht="17.25" customHeight="1">
      <c r="A15" s="111" t="s">
        <v>2</v>
      </c>
      <c r="B15" s="124" t="s">
        <v>89</v>
      </c>
      <c r="C15" s="120"/>
      <c r="D15" s="120"/>
      <c r="K15" s="221"/>
      <c r="L15" s="163"/>
    </row>
    <row r="16" spans="2:12" ht="17.25" customHeight="1">
      <c r="B16" s="67" t="s">
        <v>262</v>
      </c>
      <c r="C16" s="67" t="s">
        <v>263</v>
      </c>
      <c r="D16" s="87" t="s">
        <v>264</v>
      </c>
      <c r="E16" s="15">
        <v>12</v>
      </c>
      <c r="F16" s="15"/>
      <c r="G16" s="15"/>
      <c r="H16" s="15">
        <v>11.55</v>
      </c>
      <c r="I16" s="15"/>
      <c r="J16" s="15"/>
      <c r="K16" s="221"/>
      <c r="L16" s="163"/>
    </row>
    <row r="17" spans="1:13" ht="17.25" customHeight="1">
      <c r="A17" s="111"/>
      <c r="B17" s="67" t="s">
        <v>265</v>
      </c>
      <c r="C17" s="67" t="s">
        <v>37</v>
      </c>
      <c r="D17" s="87" t="s">
        <v>266</v>
      </c>
      <c r="E17" s="15">
        <v>11.3</v>
      </c>
      <c r="F17" s="15">
        <v>12.6</v>
      </c>
      <c r="G17" s="15">
        <v>12.8</v>
      </c>
      <c r="H17" s="15">
        <v>11.15</v>
      </c>
      <c r="I17" s="15">
        <v>12.5</v>
      </c>
      <c r="J17" s="15">
        <v>12</v>
      </c>
      <c r="K17" s="221"/>
      <c r="L17" s="163"/>
      <c r="M17" s="120"/>
    </row>
    <row r="18" spans="1:13" ht="17.25" customHeight="1">
      <c r="A18" s="111"/>
      <c r="B18" s="67" t="s">
        <v>267</v>
      </c>
      <c r="C18" s="67" t="s">
        <v>101</v>
      </c>
      <c r="D18" s="87" t="s">
        <v>268</v>
      </c>
      <c r="E18" s="15">
        <v>12.6</v>
      </c>
      <c r="F18" s="15">
        <v>11.45</v>
      </c>
      <c r="G18" s="15">
        <v>12</v>
      </c>
      <c r="H18" s="15">
        <v>11.5</v>
      </c>
      <c r="I18" s="15">
        <v>12.2</v>
      </c>
      <c r="J18" s="15">
        <v>12.8</v>
      </c>
      <c r="K18" s="221"/>
      <c r="L18" s="163"/>
      <c r="M18" s="120"/>
    </row>
    <row r="19" spans="1:13" ht="17.25" customHeight="1">
      <c r="A19" s="111"/>
      <c r="B19" s="79"/>
      <c r="C19" s="80"/>
      <c r="D19" s="116"/>
      <c r="E19" s="117">
        <f aca="true" t="shared" si="1" ref="E19:J19">IF(SUM(E16:E18)&gt;0,LARGE(E16:E18,1)+LARGE(E16:E18,2))</f>
        <v>24.6</v>
      </c>
      <c r="F19" s="117">
        <f t="shared" si="1"/>
        <v>24.049999999999997</v>
      </c>
      <c r="G19" s="117">
        <f t="shared" si="1"/>
        <v>24.8</v>
      </c>
      <c r="H19" s="117">
        <f t="shared" si="1"/>
        <v>23.05</v>
      </c>
      <c r="I19" s="117">
        <f t="shared" si="1"/>
        <v>24.7</v>
      </c>
      <c r="J19" s="117">
        <f t="shared" si="1"/>
        <v>24.8</v>
      </c>
      <c r="K19" s="118">
        <f>SUM(E19:J19)</f>
        <v>146</v>
      </c>
      <c r="L19" s="163"/>
      <c r="M19" s="120"/>
    </row>
    <row r="20" spans="1:13" ht="9" customHeight="1">
      <c r="A20" s="113"/>
      <c r="L20" s="163"/>
      <c r="M20" s="122"/>
    </row>
    <row r="21" spans="1:13" ht="17.25" customHeight="1">
      <c r="A21" s="111" t="s">
        <v>3</v>
      </c>
      <c r="B21" s="124" t="s">
        <v>142</v>
      </c>
      <c r="C21" s="83"/>
      <c r="D21" s="84"/>
      <c r="K21" s="221"/>
      <c r="L21" s="163"/>
      <c r="M21" s="122"/>
    </row>
    <row r="22" spans="1:12" ht="17.25" customHeight="1">
      <c r="A22" s="111"/>
      <c r="B22" s="67" t="s">
        <v>269</v>
      </c>
      <c r="C22" s="67" t="s">
        <v>38</v>
      </c>
      <c r="D22" s="87" t="s">
        <v>261</v>
      </c>
      <c r="E22" s="15">
        <v>12.3</v>
      </c>
      <c r="F22" s="15">
        <v>11.75</v>
      </c>
      <c r="G22" s="15">
        <v>12.7</v>
      </c>
      <c r="H22" s="15">
        <v>12.3</v>
      </c>
      <c r="I22" s="15">
        <v>12.2</v>
      </c>
      <c r="J22" s="15">
        <v>11.7</v>
      </c>
      <c r="K22" s="221"/>
      <c r="L22" s="163"/>
    </row>
    <row r="23" spans="1:12" ht="17.25" customHeight="1">
      <c r="A23" s="111"/>
      <c r="B23" s="67" t="s">
        <v>143</v>
      </c>
      <c r="C23" s="67" t="s">
        <v>17</v>
      </c>
      <c r="D23" s="87" t="s">
        <v>270</v>
      </c>
      <c r="E23" s="15">
        <v>12.5</v>
      </c>
      <c r="F23" s="15">
        <v>10.55</v>
      </c>
      <c r="G23" s="15">
        <v>11.9</v>
      </c>
      <c r="H23" s="15">
        <v>10.6</v>
      </c>
      <c r="I23" s="15">
        <v>12.8</v>
      </c>
      <c r="J23" s="15">
        <v>10.3</v>
      </c>
      <c r="K23" s="221"/>
      <c r="L23" s="163"/>
    </row>
    <row r="24" spans="1:12" ht="17.25" customHeight="1">
      <c r="A24" s="111"/>
      <c r="B24" s="67" t="s">
        <v>271</v>
      </c>
      <c r="C24" s="67" t="s">
        <v>17</v>
      </c>
      <c r="D24" s="87" t="s">
        <v>261</v>
      </c>
      <c r="E24" s="15">
        <v>12.7</v>
      </c>
      <c r="F24" s="15">
        <v>2.8</v>
      </c>
      <c r="G24" s="15">
        <v>12.4</v>
      </c>
      <c r="H24" s="15">
        <v>10.65</v>
      </c>
      <c r="I24" s="15">
        <v>12.2</v>
      </c>
      <c r="J24" s="15">
        <v>11.4</v>
      </c>
      <c r="K24" s="221"/>
      <c r="L24" s="163"/>
    </row>
    <row r="25" spans="1:12" ht="17.25" customHeight="1">
      <c r="A25" s="111"/>
      <c r="B25" s="79"/>
      <c r="C25" s="80"/>
      <c r="D25" s="116"/>
      <c r="E25" s="117">
        <f aca="true" t="shared" si="2" ref="E25:J25">IF(SUM(E22:E24)&gt;0,LARGE(E22:E24,1)+LARGE(E22:E24,2))</f>
        <v>25.2</v>
      </c>
      <c r="F25" s="117">
        <f t="shared" si="2"/>
        <v>22.3</v>
      </c>
      <c r="G25" s="117">
        <f t="shared" si="2"/>
        <v>25.1</v>
      </c>
      <c r="H25" s="117">
        <f t="shared" si="2"/>
        <v>22.950000000000003</v>
      </c>
      <c r="I25" s="117">
        <f t="shared" si="2"/>
        <v>25</v>
      </c>
      <c r="J25" s="117">
        <f t="shared" si="2"/>
        <v>23.1</v>
      </c>
      <c r="K25" s="118">
        <f>SUM(E25:J25)</f>
        <v>143.65</v>
      </c>
      <c r="L25" s="163"/>
    </row>
    <row r="26" spans="1:13" ht="7.5" customHeight="1">
      <c r="A26" s="113"/>
      <c r="B26" s="68"/>
      <c r="C26" s="82"/>
      <c r="E26" s="68"/>
      <c r="F26" s="68"/>
      <c r="G26" s="68"/>
      <c r="H26" s="68"/>
      <c r="I26" s="68"/>
      <c r="J26" s="68"/>
      <c r="K26" s="114"/>
      <c r="L26" s="163"/>
      <c r="M26" s="222"/>
    </row>
    <row r="27" spans="1:12" ht="17.25" customHeight="1">
      <c r="A27" s="111" t="s">
        <v>121</v>
      </c>
      <c r="B27" s="121" t="s">
        <v>272</v>
      </c>
      <c r="C27"/>
      <c r="D27"/>
      <c r="K27" s="221"/>
      <c r="L27" s="163"/>
    </row>
    <row r="28" spans="1:12" ht="17.25" customHeight="1">
      <c r="A28" s="111"/>
      <c r="B28" s="67" t="s">
        <v>273</v>
      </c>
      <c r="C28" s="67" t="s">
        <v>39</v>
      </c>
      <c r="D28" s="87" t="s">
        <v>274</v>
      </c>
      <c r="E28" s="15">
        <v>12.1</v>
      </c>
      <c r="F28" s="15">
        <v>10.25</v>
      </c>
      <c r="G28" s="15">
        <v>11.1</v>
      </c>
      <c r="H28" s="15">
        <v>11.75</v>
      </c>
      <c r="I28" s="15">
        <v>12.1</v>
      </c>
      <c r="J28" s="15">
        <v>9.8</v>
      </c>
      <c r="K28" s="221"/>
      <c r="L28" s="163"/>
    </row>
    <row r="29" spans="1:12" ht="17.25" customHeight="1">
      <c r="A29" s="111"/>
      <c r="B29" s="67" t="s">
        <v>275</v>
      </c>
      <c r="C29" s="67" t="s">
        <v>276</v>
      </c>
      <c r="D29" s="87" t="s">
        <v>259</v>
      </c>
      <c r="E29" s="15">
        <v>12.3</v>
      </c>
      <c r="F29" s="15">
        <v>10.1</v>
      </c>
      <c r="G29" s="15">
        <v>10.3</v>
      </c>
      <c r="H29" s="15">
        <v>11.9</v>
      </c>
      <c r="I29" s="15">
        <v>11.6</v>
      </c>
      <c r="J29" s="15"/>
      <c r="K29" s="221"/>
      <c r="L29" s="163"/>
    </row>
    <row r="30" spans="1:12" ht="16.5" customHeight="1">
      <c r="A30" s="111"/>
      <c r="B30" s="67" t="s">
        <v>277</v>
      </c>
      <c r="C30" s="67" t="s">
        <v>105</v>
      </c>
      <c r="D30" s="87" t="s">
        <v>278</v>
      </c>
      <c r="E30" s="15">
        <v>12.8</v>
      </c>
      <c r="F30" s="15">
        <v>10.3</v>
      </c>
      <c r="G30" s="15">
        <v>11.1</v>
      </c>
      <c r="H30" s="15">
        <v>11.5</v>
      </c>
      <c r="I30" s="15">
        <v>12.2</v>
      </c>
      <c r="J30" s="15">
        <v>12.8</v>
      </c>
      <c r="K30" s="221"/>
      <c r="L30" s="163"/>
    </row>
    <row r="31" spans="1:12" ht="18">
      <c r="A31" s="111"/>
      <c r="D31" s="81"/>
      <c r="E31" s="117">
        <f aca="true" t="shared" si="3" ref="E31:J31">IF(SUM(E28:E30)&gt;0,LARGE(E28:E30,1)+LARGE(E28:E30,2))</f>
        <v>25.1</v>
      </c>
      <c r="F31" s="117">
        <f t="shared" si="3"/>
        <v>20.55</v>
      </c>
      <c r="G31" s="117">
        <f t="shared" si="3"/>
        <v>22.2</v>
      </c>
      <c r="H31" s="117">
        <f t="shared" si="3"/>
        <v>23.65</v>
      </c>
      <c r="I31" s="117">
        <f t="shared" si="3"/>
        <v>24.299999999999997</v>
      </c>
      <c r="J31" s="117">
        <f t="shared" si="3"/>
        <v>22.6</v>
      </c>
      <c r="K31" s="118">
        <f>SUM(E31:J31)</f>
        <v>138.4</v>
      </c>
      <c r="L31" s="163"/>
    </row>
    <row r="32" ht="18">
      <c r="A32" s="113"/>
    </row>
    <row r="33" spans="1:11" ht="18">
      <c r="A33" s="111"/>
      <c r="B33" s="124"/>
      <c r="C33" s="122"/>
      <c r="D33" s="123"/>
      <c r="K33" s="221"/>
    </row>
  </sheetData>
  <sheetProtection/>
  <mergeCells count="3">
    <mergeCell ref="A1:K1"/>
    <mergeCell ref="A3:K3"/>
    <mergeCell ref="A5:K5"/>
  </mergeCells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I.liga mužů 2005, 1. kolo - rozpis</dc:title>
  <dc:subject/>
  <dc:creator>Veronika Pezlarová</dc:creator>
  <cp:keywords/>
  <dc:description/>
  <cp:lastModifiedBy>Veronika</cp:lastModifiedBy>
  <cp:lastPrinted>2014-05-17T16:52:41Z</cp:lastPrinted>
  <dcterms:created xsi:type="dcterms:W3CDTF">2003-05-16T05:06:58Z</dcterms:created>
  <dcterms:modified xsi:type="dcterms:W3CDTF">2014-05-18T17:19:19Z</dcterms:modified>
  <cp:category/>
  <cp:version/>
  <cp:contentType/>
  <cp:contentStatus/>
</cp:coreProperties>
</file>