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599" activeTab="0"/>
  </bookViews>
  <sheets>
    <sheet name="druž" sheetId="1" r:id="rId1"/>
    <sheet name="jedn" sheetId="2" r:id="rId2"/>
  </sheets>
  <definedNames>
    <definedName name="_xlnm.Print_Titles" localSheetId="0">'druž'!$1:$7</definedName>
    <definedName name="_xlnm.Print_Titles" localSheetId="1">'jedn'!$1:$5</definedName>
  </definedNames>
  <calcPr fullCalcOnLoad="1"/>
</workbook>
</file>

<file path=xl/sharedStrings.xml><?xml version="1.0" encoding="utf-8"?>
<sst xmlns="http://schemas.openxmlformats.org/spreadsheetml/2006/main" count="332" uniqueCount="140">
  <si>
    <t>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</si>
  <si>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</si>
  <si>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</si>
  <si>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</si>
  <si>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</si>
  <si>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</si>
  <si>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</si>
  <si>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</si>
  <si>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</si>
  <si>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</si>
  <si>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</si>
  <si>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David</t>
  </si>
  <si>
    <t>11.</t>
  </si>
  <si>
    <t>13.</t>
  </si>
  <si>
    <t>14.</t>
  </si>
  <si>
    <t>Poř.</t>
  </si>
  <si>
    <t>Příjmení</t>
  </si>
  <si>
    <t>Jméno</t>
  </si>
  <si>
    <t>15.</t>
  </si>
  <si>
    <t>16.</t>
  </si>
  <si>
    <t>17.</t>
  </si>
  <si>
    <t>19.</t>
  </si>
  <si>
    <t>20.</t>
  </si>
  <si>
    <t>23.</t>
  </si>
  <si>
    <t>Jan</t>
  </si>
  <si>
    <t>Ondřej</t>
  </si>
  <si>
    <t>24.</t>
  </si>
  <si>
    <t>25.</t>
  </si>
  <si>
    <t>26.</t>
  </si>
  <si>
    <t>27.</t>
  </si>
  <si>
    <t>29.</t>
  </si>
  <si>
    <t>31.</t>
  </si>
  <si>
    <t>Daniel</t>
  </si>
  <si>
    <t>Samuel</t>
  </si>
  <si>
    <t>AUT</t>
  </si>
  <si>
    <t>ČOS</t>
  </si>
  <si>
    <t>CZE</t>
  </si>
  <si>
    <t>ČOS  - CZE</t>
  </si>
  <si>
    <t>Kiss</t>
  </si>
  <si>
    <t>LFT Tirol  - AUT</t>
  </si>
  <si>
    <t>Mairoser</t>
  </si>
  <si>
    <t>Memoriál Jana Gajdoše</t>
  </si>
  <si>
    <t>boys - team</t>
  </si>
  <si>
    <t>32.</t>
  </si>
  <si>
    <t>33.</t>
  </si>
  <si>
    <t>34.</t>
  </si>
  <si>
    <t>35.</t>
  </si>
  <si>
    <t>SLO</t>
  </si>
  <si>
    <t>D</t>
  </si>
  <si>
    <t>Vorarlberg - AUT</t>
  </si>
  <si>
    <t>Melchhammer</t>
  </si>
  <si>
    <t>Hagen</t>
  </si>
  <si>
    <t>Paul</t>
  </si>
  <si>
    <t>Miklavž</t>
  </si>
  <si>
    <t>Maximilian</t>
  </si>
  <si>
    <t>Sereinig</t>
  </si>
  <si>
    <t>Fabio</t>
  </si>
  <si>
    <t>Šimon</t>
  </si>
  <si>
    <t>Manuel</t>
  </si>
  <si>
    <t>Vorarlberg</t>
  </si>
  <si>
    <t>E</t>
  </si>
  <si>
    <t>Benedikt</t>
  </si>
  <si>
    <t>Eric</t>
  </si>
  <si>
    <t>Johannes</t>
  </si>
  <si>
    <t>Roeg</t>
  </si>
  <si>
    <t>Tom</t>
  </si>
  <si>
    <t>Černý</t>
  </si>
  <si>
    <t>František</t>
  </si>
  <si>
    <t>Jure</t>
  </si>
  <si>
    <t>12.</t>
  </si>
  <si>
    <t>18.</t>
  </si>
  <si>
    <t>22.</t>
  </si>
  <si>
    <t>30.</t>
  </si>
  <si>
    <t>NED</t>
  </si>
  <si>
    <t>HUN</t>
  </si>
  <si>
    <t>Köb</t>
  </si>
  <si>
    <t>Tamegger</t>
  </si>
  <si>
    <t>Vojtěch</t>
  </si>
  <si>
    <t>Šácha</t>
  </si>
  <si>
    <t>02</t>
  </si>
  <si>
    <t>Fiala</t>
  </si>
  <si>
    <t>Martin</t>
  </si>
  <si>
    <t>00</t>
  </si>
  <si>
    <t>Bega</t>
  </si>
  <si>
    <t>Švehlík</t>
  </si>
  <si>
    <t>Jakub</t>
  </si>
  <si>
    <t>99</t>
  </si>
  <si>
    <t>01</t>
  </si>
  <si>
    <t>Arnold</t>
  </si>
  <si>
    <t>Zander</t>
  </si>
  <si>
    <t>Simionescu</t>
  </si>
  <si>
    <t>Sokol Brno 1 - CZE</t>
  </si>
  <si>
    <t>Němeček</t>
  </si>
  <si>
    <t>Šmíd</t>
  </si>
  <si>
    <t>Richard</t>
  </si>
  <si>
    <t>Žitný</t>
  </si>
  <si>
    <t>Ott</t>
  </si>
  <si>
    <t>Mauritius Volendam- NED</t>
  </si>
  <si>
    <t>van Wijngaarden</t>
  </si>
  <si>
    <t>Jaro</t>
  </si>
  <si>
    <t>Massee</t>
  </si>
  <si>
    <t>Jelle</t>
  </si>
  <si>
    <t>Klement</t>
  </si>
  <si>
    <t>Pelle</t>
  </si>
  <si>
    <t>ASVÖ Wien - AUT</t>
  </si>
  <si>
    <t>Stritzl</t>
  </si>
  <si>
    <t>Lucas</t>
  </si>
  <si>
    <t>Neuber</t>
  </si>
  <si>
    <t>Julius</t>
  </si>
  <si>
    <t>Palicka</t>
  </si>
  <si>
    <t>Austrian gymnastik federation</t>
  </si>
  <si>
    <t>Ferencvaros Team - HUN</t>
  </si>
  <si>
    <t>Balász</t>
  </si>
  <si>
    <t>Péter</t>
  </si>
  <si>
    <t>Vajda</t>
  </si>
  <si>
    <t>Tomcsányi</t>
  </si>
  <si>
    <t>Benedek</t>
  </si>
  <si>
    <t>Balázs</t>
  </si>
  <si>
    <t>Kristián</t>
  </si>
  <si>
    <t>ČGF - CZE</t>
  </si>
  <si>
    <t>Ponížil</t>
  </si>
  <si>
    <t>Jindřich</t>
  </si>
  <si>
    <t>Kalný</t>
  </si>
  <si>
    <t>Orehek</t>
  </si>
  <si>
    <t>Luca</t>
  </si>
  <si>
    <t>Šafran</t>
  </si>
  <si>
    <t>98</t>
  </si>
  <si>
    <t>Sokol Brno 1</t>
  </si>
  <si>
    <t>Grubelnig</t>
  </si>
  <si>
    <t>BRNO 17.11.2012</t>
  </si>
  <si>
    <t>ASVÖ Wien</t>
  </si>
  <si>
    <t>Ferencvaros Team</t>
  </si>
  <si>
    <t>Mauritius Volendam</t>
  </si>
  <si>
    <t>ČGF</t>
  </si>
  <si>
    <t>LFT Tirol</t>
  </si>
  <si>
    <t>Austrian team</t>
  </si>
  <si>
    <t>Slovenije</t>
  </si>
  <si>
    <t>Q</t>
  </si>
  <si>
    <t>n</t>
  </si>
  <si>
    <t>Brno 17.11.2012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</si>
</sst>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0\ _K_č"/>
  </numFmts>
  <fonts count="61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26"/>
      <name val="Symbol"/>
      <family val="1"/>
    </font>
    <font>
      <b/>
      <sz val="10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22"/>
      <name val="Arial CE"/>
      <family val="2"/>
    </font>
    <font>
      <b/>
      <sz val="28"/>
      <name val="Symbol"/>
      <family val="1"/>
    </font>
    <font>
      <b/>
      <sz val="14"/>
      <name val="Symbol"/>
      <family val="1"/>
    </font>
    <font>
      <sz val="9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sz val="6"/>
      <name val="Arial"/>
      <family val="2"/>
    </font>
    <font>
      <sz val="6"/>
      <name val="Times New Roman"/>
      <family val="1"/>
    </font>
    <font>
      <sz val="6"/>
      <name val="Arial CE"/>
      <family val="2"/>
    </font>
    <font>
      <b/>
      <sz val="6"/>
      <name val="Arial CE"/>
      <family val="0"/>
    </font>
    <font>
      <b/>
      <sz val="12"/>
      <name val="Times New Roman"/>
      <family val="1"/>
    </font>
    <font>
      <sz val="7"/>
      <name val="Arial CE"/>
      <family val="2"/>
    </font>
    <font>
      <b/>
      <sz val="7"/>
      <name val="Arial CE"/>
      <family val="2"/>
    </font>
    <font>
      <sz val="7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166" fontId="0" fillId="0" borderId="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4" fontId="17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17" fillId="0" borderId="15" xfId="0" applyFont="1" applyFill="1" applyBorder="1" applyAlignment="1">
      <alignment horizontal="right"/>
    </xf>
    <xf numFmtId="2" fontId="13" fillId="0" borderId="16" xfId="0" applyNumberFormat="1" applyFont="1" applyFill="1" applyBorder="1" applyAlignment="1">
      <alignment horizontal="center"/>
    </xf>
    <xf numFmtId="164" fontId="17" fillId="0" borderId="16" xfId="0" applyNumberFormat="1" applyFont="1" applyFill="1" applyBorder="1" applyAlignment="1">
      <alignment horizontal="center"/>
    </xf>
    <xf numFmtId="0" fontId="17" fillId="0" borderId="17" xfId="0" applyFont="1" applyFill="1" applyBorder="1" applyAlignment="1">
      <alignment horizontal="right"/>
    </xf>
    <xf numFmtId="2" fontId="6" fillId="0" borderId="18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14" fillId="0" borderId="20" xfId="0" applyNumberFormat="1" applyFont="1" applyBorder="1" applyAlignment="1">
      <alignment horizontal="center"/>
    </xf>
    <xf numFmtId="2" fontId="14" fillId="0" borderId="21" xfId="0" applyNumberFormat="1" applyFont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2" fontId="13" fillId="0" borderId="24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2" fontId="13" fillId="0" borderId="26" xfId="0" applyNumberFormat="1" applyFont="1" applyBorder="1" applyAlignment="1">
      <alignment horizontal="center"/>
    </xf>
    <xf numFmtId="2" fontId="13" fillId="0" borderId="27" xfId="0" applyNumberFormat="1" applyFont="1" applyBorder="1" applyAlignment="1">
      <alignment horizontal="center"/>
    </xf>
    <xf numFmtId="2" fontId="13" fillId="0" borderId="28" xfId="0" applyNumberFormat="1" applyFont="1" applyBorder="1" applyAlignment="1">
      <alignment horizontal="center"/>
    </xf>
    <xf numFmtId="2" fontId="13" fillId="0" borderId="29" xfId="0" applyNumberFormat="1" applyFont="1" applyFill="1" applyBorder="1" applyAlignment="1">
      <alignment horizontal="center"/>
    </xf>
    <xf numFmtId="164" fontId="17" fillId="0" borderId="29" xfId="0" applyNumberFormat="1" applyFont="1" applyFill="1" applyBorder="1" applyAlignment="1">
      <alignment horizontal="center"/>
    </xf>
    <xf numFmtId="2" fontId="6" fillId="0" borderId="30" xfId="0" applyNumberFormat="1" applyFont="1" applyBorder="1" applyAlignment="1">
      <alignment horizontal="center"/>
    </xf>
    <xf numFmtId="2" fontId="13" fillId="0" borderId="31" xfId="0" applyNumberFormat="1" applyFont="1" applyBorder="1" applyAlignment="1">
      <alignment horizontal="center"/>
    </xf>
    <xf numFmtId="2" fontId="6" fillId="0" borderId="32" xfId="0" applyNumberFormat="1" applyFont="1" applyBorder="1" applyAlignment="1">
      <alignment horizontal="center"/>
    </xf>
    <xf numFmtId="2" fontId="14" fillId="0" borderId="33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4" fontId="19" fillId="0" borderId="10" xfId="0" applyNumberFormat="1" applyFont="1" applyFill="1" applyBorder="1" applyAlignment="1">
      <alignment horizontal="center"/>
    </xf>
    <xf numFmtId="164" fontId="20" fillId="0" borderId="16" xfId="0" applyNumberFormat="1" applyFont="1" applyFill="1" applyBorder="1" applyAlignment="1">
      <alignment horizontal="center"/>
    </xf>
    <xf numFmtId="164" fontId="20" fillId="0" borderId="10" xfId="0" applyNumberFormat="1" applyFont="1" applyFill="1" applyBorder="1" applyAlignment="1">
      <alignment horizontal="center"/>
    </xf>
    <xf numFmtId="164" fontId="20" fillId="0" borderId="29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164" fontId="22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164" fontId="19" fillId="0" borderId="16" xfId="0" applyNumberFormat="1" applyFont="1" applyFill="1" applyBorder="1" applyAlignment="1">
      <alignment horizontal="center"/>
    </xf>
    <xf numFmtId="0" fontId="17" fillId="0" borderId="34" xfId="0" applyFont="1" applyFill="1" applyBorder="1" applyAlignment="1">
      <alignment horizontal="right"/>
    </xf>
    <xf numFmtId="0" fontId="23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/>
    </xf>
    <xf numFmtId="2" fontId="13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2" fontId="7" fillId="0" borderId="27" xfId="0" applyNumberFormat="1" applyFont="1" applyFill="1" applyBorder="1" applyAlignment="1">
      <alignment horizontal="center"/>
    </xf>
    <xf numFmtId="2" fontId="7" fillId="0" borderId="28" xfId="0" applyNumberFormat="1" applyFont="1" applyFill="1" applyBorder="1" applyAlignment="1">
      <alignment horizontal="center"/>
    </xf>
    <xf numFmtId="2" fontId="7" fillId="0" borderId="29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35" xfId="0" applyFont="1" applyBorder="1" applyAlignment="1">
      <alignment horizontal="left"/>
    </xf>
    <xf numFmtId="0" fontId="24" fillId="0" borderId="35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23" fillId="0" borderId="0" xfId="0" applyFont="1" applyBorder="1" applyAlignment="1">
      <alignment vertical="top" wrapText="1"/>
    </xf>
    <xf numFmtId="0" fontId="2" fillId="0" borderId="36" xfId="0" applyFont="1" applyBorder="1" applyAlignment="1">
      <alignment/>
    </xf>
    <xf numFmtId="0" fontId="1" fillId="0" borderId="36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27" xfId="0" applyFont="1" applyBorder="1" applyAlignment="1">
      <alignment/>
    </xf>
    <xf numFmtId="0" fontId="24" fillId="0" borderId="37" xfId="0" applyFont="1" applyBorder="1" applyAlignment="1">
      <alignment/>
    </xf>
    <xf numFmtId="0" fontId="26" fillId="0" borderId="27" xfId="0" applyFont="1" applyBorder="1" applyAlignment="1">
      <alignment/>
    </xf>
    <xf numFmtId="0" fontId="24" fillId="0" borderId="28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left"/>
    </xf>
    <xf numFmtId="0" fontId="7" fillId="0" borderId="34" xfId="0" applyFont="1" applyBorder="1" applyAlignment="1">
      <alignment/>
    </xf>
    <xf numFmtId="0" fontId="24" fillId="0" borderId="20" xfId="0" applyFont="1" applyBorder="1" applyAlignment="1">
      <alignment/>
    </xf>
    <xf numFmtId="0" fontId="24" fillId="0" borderId="21" xfId="0" applyFont="1" applyBorder="1" applyAlignment="1">
      <alignment/>
    </xf>
    <xf numFmtId="0" fontId="24" fillId="0" borderId="38" xfId="0" applyFont="1" applyBorder="1" applyAlignment="1">
      <alignment/>
    </xf>
    <xf numFmtId="0" fontId="25" fillId="0" borderId="21" xfId="0" applyFont="1" applyBorder="1" applyAlignment="1">
      <alignment/>
    </xf>
    <xf numFmtId="0" fontId="24" fillId="0" borderId="33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7" xfId="0" applyFont="1" applyFill="1" applyBorder="1" applyAlignment="1">
      <alignment/>
    </xf>
    <xf numFmtId="0" fontId="24" fillId="0" borderId="17" xfId="0" applyFont="1" applyBorder="1" applyAlignment="1">
      <alignment horizontal="left"/>
    </xf>
    <xf numFmtId="0" fontId="24" fillId="0" borderId="34" xfId="0" applyFont="1" applyBorder="1" applyAlignment="1">
      <alignment/>
    </xf>
    <xf numFmtId="49" fontId="24" fillId="0" borderId="39" xfId="0" applyNumberFormat="1" applyFont="1" applyBorder="1" applyAlignment="1">
      <alignment/>
    </xf>
    <xf numFmtId="49" fontId="24" fillId="0" borderId="40" xfId="0" applyNumberFormat="1" applyFont="1" applyBorder="1" applyAlignment="1">
      <alignment/>
    </xf>
    <xf numFmtId="49" fontId="24" fillId="0" borderId="40" xfId="0" applyNumberFormat="1" applyFont="1" applyFill="1" applyBorder="1" applyAlignment="1">
      <alignment horizontal="left"/>
    </xf>
    <xf numFmtId="49" fontId="24" fillId="0" borderId="40" xfId="0" applyNumberFormat="1" applyFont="1" applyFill="1" applyBorder="1" applyAlignment="1">
      <alignment/>
    </xf>
    <xf numFmtId="49" fontId="24" fillId="0" borderId="4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6</xdr:row>
      <xdr:rowOff>28575</xdr:rowOff>
    </xdr:from>
    <xdr:to>
      <xdr:col>3</xdr:col>
      <xdr:colOff>561975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43025"/>
          <a:ext cx="514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6</xdr:row>
      <xdr:rowOff>28575</xdr:rowOff>
    </xdr:from>
    <xdr:to>
      <xdr:col>4</xdr:col>
      <xdr:colOff>552450</xdr:colOff>
      <xdr:row>6</xdr:row>
      <xdr:rowOff>371475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1343025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6</xdr:row>
      <xdr:rowOff>28575</xdr:rowOff>
    </xdr:from>
    <xdr:to>
      <xdr:col>8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48350" y="13430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6</xdr:row>
      <xdr:rowOff>19050</xdr:rowOff>
    </xdr:from>
    <xdr:to>
      <xdr:col>6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86275" y="13335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6</xdr:row>
      <xdr:rowOff>28575</xdr:rowOff>
    </xdr:from>
    <xdr:to>
      <xdr:col>7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00650" y="13430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6</xdr:row>
      <xdr:rowOff>28575</xdr:rowOff>
    </xdr:from>
    <xdr:to>
      <xdr:col>5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67150" y="13430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1066800</xdr:colOff>
      <xdr:row>0</xdr:row>
      <xdr:rowOff>180975</xdr:rowOff>
    </xdr:from>
    <xdr:to>
      <xdr:col>2</xdr:col>
      <xdr:colOff>647700</xdr:colOff>
      <xdr:row>4</xdr:row>
      <xdr:rowOff>76200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04925" y="180975"/>
          <a:ext cx="1000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0</xdr:row>
      <xdr:rowOff>0</xdr:rowOff>
    </xdr:from>
    <xdr:to>
      <xdr:col>9</xdr:col>
      <xdr:colOff>609600</xdr:colOff>
      <xdr:row>4</xdr:row>
      <xdr:rowOff>161925</xdr:rowOff>
    </xdr:to>
    <xdr:pic>
      <xdr:nvPicPr>
        <xdr:cNvPr id="8" name="Picture 9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62650" y="0"/>
          <a:ext cx="10953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66675</xdr:rowOff>
    </xdr:from>
    <xdr:to>
      <xdr:col>1</xdr:col>
      <xdr:colOff>1038225</xdr:colOff>
      <xdr:row>4</xdr:row>
      <xdr:rowOff>142875</xdr:rowOff>
    </xdr:to>
    <xdr:pic>
      <xdr:nvPicPr>
        <xdr:cNvPr id="9" name="Picture 10" descr="COS1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66675"/>
          <a:ext cx="1133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5</xdr:row>
      <xdr:rowOff>47625</xdr:rowOff>
    </xdr:from>
    <xdr:to>
      <xdr:col>9</xdr:col>
      <xdr:colOff>219075</xdr:colOff>
      <xdr:row>5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1085850"/>
          <a:ext cx="647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5</xdr:row>
      <xdr:rowOff>28575</xdr:rowOff>
    </xdr:from>
    <xdr:to>
      <xdr:col>13</xdr:col>
      <xdr:colOff>409575</xdr:colOff>
      <xdr:row>5</xdr:row>
      <xdr:rowOff>485775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06680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361950</xdr:colOff>
      <xdr:row>5</xdr:row>
      <xdr:rowOff>28575</xdr:rowOff>
    </xdr:from>
    <xdr:to>
      <xdr:col>29</xdr:col>
      <xdr:colOff>333375</xdr:colOff>
      <xdr:row>5</xdr:row>
      <xdr:rowOff>495300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34550" y="106680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5</xdr:row>
      <xdr:rowOff>28575</xdr:rowOff>
    </xdr:from>
    <xdr:to>
      <xdr:col>21</xdr:col>
      <xdr:colOff>266700</xdr:colOff>
      <xdr:row>5</xdr:row>
      <xdr:rowOff>485775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24725" y="106680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5</xdr:row>
      <xdr:rowOff>28575</xdr:rowOff>
    </xdr:from>
    <xdr:to>
      <xdr:col>25</xdr:col>
      <xdr:colOff>381000</xdr:colOff>
      <xdr:row>5</xdr:row>
      <xdr:rowOff>485775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91550" y="106680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5</xdr:row>
      <xdr:rowOff>38100</xdr:rowOff>
    </xdr:from>
    <xdr:to>
      <xdr:col>17</xdr:col>
      <xdr:colOff>409575</xdr:colOff>
      <xdr:row>5</xdr:row>
      <xdr:rowOff>485775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91250" y="1076325"/>
          <a:ext cx="733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323850</xdr:colOff>
      <xdr:row>0</xdr:row>
      <xdr:rowOff>28575</xdr:rowOff>
    </xdr:from>
    <xdr:to>
      <xdr:col>4</xdr:col>
      <xdr:colOff>533400</xdr:colOff>
      <xdr:row>4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04950" y="28575"/>
          <a:ext cx="1066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304800</xdr:colOff>
      <xdr:row>0</xdr:row>
      <xdr:rowOff>0</xdr:rowOff>
    </xdr:from>
    <xdr:to>
      <xdr:col>30</xdr:col>
      <xdr:colOff>466725</xdr:colOff>
      <xdr:row>4</xdr:row>
      <xdr:rowOff>142875</xdr:rowOff>
    </xdr:to>
    <xdr:pic>
      <xdr:nvPicPr>
        <xdr:cNvPr id="8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48875" y="0"/>
          <a:ext cx="9715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</xdr:rowOff>
    </xdr:from>
    <xdr:to>
      <xdr:col>2</xdr:col>
      <xdr:colOff>152400</xdr:colOff>
      <xdr:row>4</xdr:row>
      <xdr:rowOff>123825</xdr:rowOff>
    </xdr:to>
    <xdr:pic>
      <xdr:nvPicPr>
        <xdr:cNvPr id="9" name="Picture 16" descr="COS1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0025" y="9525"/>
          <a:ext cx="1133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1">
      <selection activeCell="O33" sqref="O33"/>
    </sheetView>
  </sheetViews>
  <sheetFormatPr defaultColWidth="9.00390625" defaultRowHeight="12.75"/>
  <cols>
    <col min="1" max="1" width="3.125" style="9" customWidth="1"/>
    <col min="2" max="2" width="18.625" style="1" customWidth="1"/>
    <col min="3" max="3" width="11.125" style="1" customWidth="1"/>
    <col min="4" max="9" width="8.625" style="2" customWidth="1"/>
    <col min="10" max="10" width="10.375" style="5" customWidth="1"/>
    <col min="11" max="16384" width="9.125" style="1" customWidth="1"/>
  </cols>
  <sheetData>
    <row r="1" spans="1:10" ht="27" customHeight="1">
      <c r="A1" s="123" t="s">
        <v>41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6.75" customHeight="1">
      <c r="A2" s="4"/>
      <c r="J2" s="12"/>
    </row>
    <row r="3" spans="1:10" ht="18">
      <c r="A3" s="123" t="s">
        <v>129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ht="20.25">
      <c r="A4" s="26"/>
      <c r="B4" s="26"/>
      <c r="C4" s="26"/>
      <c r="D4" s="26"/>
      <c r="E4" s="26"/>
      <c r="F4" s="26"/>
      <c r="G4" s="26"/>
      <c r="H4" s="26"/>
      <c r="I4" s="26"/>
      <c r="J4" s="26"/>
    </row>
    <row r="5" spans="1:10" ht="15.75">
      <c r="A5" s="124" t="s">
        <v>42</v>
      </c>
      <c r="B5" s="124"/>
      <c r="C5" s="124"/>
      <c r="D5" s="124"/>
      <c r="E5" s="124"/>
      <c r="F5" s="124"/>
      <c r="G5" s="124"/>
      <c r="H5" s="124"/>
      <c r="I5" s="124"/>
      <c r="J5" s="124"/>
    </row>
    <row r="6" spans="2:10" ht="15.75" customHeight="1">
      <c r="B6" s="9"/>
      <c r="C6" s="9"/>
      <c r="D6" s="9"/>
      <c r="E6" s="9"/>
      <c r="F6" s="9"/>
      <c r="G6" s="9"/>
      <c r="H6" s="9"/>
      <c r="I6" s="9"/>
      <c r="J6" s="9"/>
    </row>
    <row r="7" spans="1:10" ht="29.25" customHeight="1">
      <c r="A7" s="8"/>
      <c r="C7" s="2"/>
      <c r="J7" s="7" t="s">
        <v>0</v>
      </c>
    </row>
    <row r="8" spans="1:11" ht="5.25" customHeight="1">
      <c r="A8" s="8"/>
      <c r="J8" s="17"/>
      <c r="K8" s="16"/>
    </row>
    <row r="9" spans="1:11" ht="17.25" customHeight="1">
      <c r="A9" s="12" t="s">
        <v>1</v>
      </c>
      <c r="B9" s="38" t="s">
        <v>110</v>
      </c>
      <c r="C9" s="3"/>
      <c r="J9" s="17"/>
      <c r="K9" s="16"/>
    </row>
    <row r="10" spans="1:12" ht="17.25" customHeight="1">
      <c r="A10" s="12"/>
      <c r="B10" s="14" t="s">
        <v>40</v>
      </c>
      <c r="C10" s="39" t="s">
        <v>63</v>
      </c>
      <c r="D10" s="77">
        <v>12.9</v>
      </c>
      <c r="E10" s="77">
        <v>10.65</v>
      </c>
      <c r="F10" s="77">
        <v>12.1</v>
      </c>
      <c r="G10" s="77">
        <v>13.7</v>
      </c>
      <c r="H10" s="77">
        <v>12.5</v>
      </c>
      <c r="I10" s="77">
        <v>11.6</v>
      </c>
      <c r="J10" s="17"/>
      <c r="K10" s="16"/>
      <c r="L10" s="63"/>
    </row>
    <row r="11" spans="1:12" ht="17.25" customHeight="1">
      <c r="A11" s="12"/>
      <c r="B11" s="14" t="s">
        <v>51</v>
      </c>
      <c r="C11" s="39" t="s">
        <v>52</v>
      </c>
      <c r="D11" s="77">
        <v>13.2</v>
      </c>
      <c r="E11" s="77">
        <v>11.2</v>
      </c>
      <c r="F11" s="77">
        <v>11.2</v>
      </c>
      <c r="G11" s="77">
        <v>13.4</v>
      </c>
      <c r="H11" s="77">
        <v>12.8</v>
      </c>
      <c r="I11" s="77">
        <v>11.5</v>
      </c>
      <c r="J11" s="17"/>
      <c r="K11" s="16"/>
      <c r="L11" s="63"/>
    </row>
    <row r="12" spans="1:12" ht="17.25" customHeight="1">
      <c r="A12" s="12"/>
      <c r="B12" s="14" t="s">
        <v>55</v>
      </c>
      <c r="C12" s="39" t="s">
        <v>56</v>
      </c>
      <c r="D12" s="77">
        <v>12.3</v>
      </c>
      <c r="E12" s="77">
        <v>10.5</v>
      </c>
      <c r="F12" s="77">
        <v>11.05</v>
      </c>
      <c r="G12" s="77">
        <v>12.8</v>
      </c>
      <c r="H12" s="77">
        <v>10.95</v>
      </c>
      <c r="I12" s="77">
        <v>10.1</v>
      </c>
      <c r="J12" s="17"/>
      <c r="K12" s="16"/>
      <c r="L12" s="63"/>
    </row>
    <row r="13" spans="1:11" ht="17.25" customHeight="1">
      <c r="A13" s="12"/>
      <c r="B13" s="3"/>
      <c r="C13" s="3"/>
      <c r="D13" s="24">
        <f aca="true" t="shared" si="0" ref="D13:I13">IF(SUM(D10:D12)&gt;0,LARGE(D10:D12,1)+LARGE(D10:D12,2)+LARGE(D10:D12,3))</f>
        <v>38.400000000000006</v>
      </c>
      <c r="E13" s="24">
        <f t="shared" si="0"/>
        <v>32.35</v>
      </c>
      <c r="F13" s="24">
        <f t="shared" si="0"/>
        <v>34.349999999999994</v>
      </c>
      <c r="G13" s="24">
        <f t="shared" si="0"/>
        <v>39.900000000000006</v>
      </c>
      <c r="H13" s="24">
        <f t="shared" si="0"/>
        <v>36.25</v>
      </c>
      <c r="I13" s="24">
        <f t="shared" si="0"/>
        <v>33.2</v>
      </c>
      <c r="J13" s="6">
        <f>SUM(D13:I13)</f>
        <v>214.45</v>
      </c>
      <c r="K13" s="16"/>
    </row>
    <row r="14" spans="1:11" ht="5.25" customHeight="1">
      <c r="A14" s="8"/>
      <c r="J14" s="17"/>
      <c r="K14" s="16"/>
    </row>
    <row r="15" spans="1:11" ht="17.25" customHeight="1">
      <c r="A15" s="12" t="s">
        <v>2</v>
      </c>
      <c r="B15" s="38" t="s">
        <v>111</v>
      </c>
      <c r="C15" s="3"/>
      <c r="J15" s="17"/>
      <c r="K15" s="16"/>
    </row>
    <row r="16" spans="1:12" ht="17.25" customHeight="1">
      <c r="A16" s="12"/>
      <c r="B16" s="14" t="s">
        <v>38</v>
      </c>
      <c r="C16" s="39" t="s">
        <v>112</v>
      </c>
      <c r="D16" s="77">
        <v>12.95</v>
      </c>
      <c r="E16" s="77">
        <v>11.9</v>
      </c>
      <c r="F16" s="77">
        <v>12.1</v>
      </c>
      <c r="G16" s="77">
        <v>12.7</v>
      </c>
      <c r="H16" s="77">
        <v>11.75</v>
      </c>
      <c r="I16" s="77">
        <v>11.5</v>
      </c>
      <c r="J16" s="17"/>
      <c r="K16" s="16"/>
      <c r="L16" s="63"/>
    </row>
    <row r="17" spans="1:12" ht="17.25" customHeight="1">
      <c r="A17" s="12"/>
      <c r="B17" s="14" t="s">
        <v>114</v>
      </c>
      <c r="C17" s="39" t="s">
        <v>113</v>
      </c>
      <c r="D17" s="77">
        <v>11.25</v>
      </c>
      <c r="E17" s="77">
        <v>9.8</v>
      </c>
      <c r="F17" s="77">
        <v>10.05</v>
      </c>
      <c r="G17" s="77">
        <v>13.3</v>
      </c>
      <c r="H17" s="77">
        <v>12.15</v>
      </c>
      <c r="I17" s="77">
        <v>10.6</v>
      </c>
      <c r="J17" s="17"/>
      <c r="K17" s="16"/>
      <c r="L17" s="63"/>
    </row>
    <row r="18" spans="1:12" ht="17.25" customHeight="1">
      <c r="A18" s="12"/>
      <c r="B18" s="14" t="s">
        <v>115</v>
      </c>
      <c r="C18" s="39" t="s">
        <v>116</v>
      </c>
      <c r="D18" s="77">
        <v>11.75</v>
      </c>
      <c r="E18" s="77">
        <v>10.4</v>
      </c>
      <c r="F18" s="77">
        <v>11.35</v>
      </c>
      <c r="G18" s="77">
        <v>12.9</v>
      </c>
      <c r="H18" s="77">
        <v>11.8</v>
      </c>
      <c r="I18" s="77">
        <v>6.3</v>
      </c>
      <c r="J18" s="17"/>
      <c r="K18" s="16"/>
      <c r="L18" s="63"/>
    </row>
    <row r="19" spans="1:12" ht="17.25" customHeight="1">
      <c r="A19" s="12"/>
      <c r="B19" s="14" t="s">
        <v>117</v>
      </c>
      <c r="C19" s="39" t="s">
        <v>118</v>
      </c>
      <c r="D19" s="77">
        <v>12.8</v>
      </c>
      <c r="E19" s="77">
        <v>4.4</v>
      </c>
      <c r="F19" s="77">
        <v>11.15</v>
      </c>
      <c r="G19" s="77">
        <v>13.2</v>
      </c>
      <c r="H19" s="77">
        <v>11.7</v>
      </c>
      <c r="I19" s="77">
        <v>8.1</v>
      </c>
      <c r="J19" s="17"/>
      <c r="K19" s="16"/>
      <c r="L19" s="63"/>
    </row>
    <row r="20" spans="1:11" ht="17.25" customHeight="1">
      <c r="A20" s="12"/>
      <c r="B20" s="3"/>
      <c r="C20" s="3"/>
      <c r="D20" s="24">
        <f aca="true" t="shared" si="1" ref="D20:I20">IF(SUM(D16:D19)&gt;0,LARGE(D16:D19,1)+LARGE(D16:D19,2)+LARGE(D16:D19,3))</f>
        <v>37.5</v>
      </c>
      <c r="E20" s="24">
        <f t="shared" si="1"/>
        <v>32.1</v>
      </c>
      <c r="F20" s="24">
        <f t="shared" si="1"/>
        <v>34.6</v>
      </c>
      <c r="G20" s="24">
        <f t="shared" si="1"/>
        <v>39.4</v>
      </c>
      <c r="H20" s="24">
        <f t="shared" si="1"/>
        <v>35.7</v>
      </c>
      <c r="I20" s="24">
        <f t="shared" si="1"/>
        <v>30.200000000000003</v>
      </c>
      <c r="J20" s="6">
        <f>SUM(D20:I20)</f>
        <v>209.5</v>
      </c>
      <c r="K20" s="16"/>
    </row>
    <row r="21" spans="1:12" ht="5.25" customHeight="1">
      <c r="A21" s="8"/>
      <c r="J21" s="17"/>
      <c r="K21" s="16"/>
      <c r="L21"/>
    </row>
    <row r="22" spans="1:12" ht="17.25" customHeight="1">
      <c r="A22" s="12" t="s">
        <v>3</v>
      </c>
      <c r="B22" s="97" t="s">
        <v>119</v>
      </c>
      <c r="C22" s="98"/>
      <c r="J22" s="17"/>
      <c r="K22" s="16"/>
      <c r="L22"/>
    </row>
    <row r="23" spans="1:12" ht="17.25" customHeight="1">
      <c r="A23" s="12"/>
      <c r="B23" s="14" t="s">
        <v>120</v>
      </c>
      <c r="C23" s="39" t="s">
        <v>32</v>
      </c>
      <c r="D23" s="77">
        <v>12.65</v>
      </c>
      <c r="E23" s="77">
        <v>11.1</v>
      </c>
      <c r="F23" s="77">
        <v>11.1</v>
      </c>
      <c r="G23" s="77">
        <v>13.4</v>
      </c>
      <c r="H23" s="77">
        <v>12.1</v>
      </c>
      <c r="I23" s="77">
        <v>10.8</v>
      </c>
      <c r="J23" s="17"/>
      <c r="K23" s="16"/>
      <c r="L23" s="63"/>
    </row>
    <row r="24" spans="1:12" ht="17.25" customHeight="1">
      <c r="A24" s="12"/>
      <c r="B24" s="14" t="s">
        <v>125</v>
      </c>
      <c r="C24" s="40" t="s">
        <v>121</v>
      </c>
      <c r="D24" s="77">
        <v>12.1</v>
      </c>
      <c r="E24" s="77">
        <v>9.85</v>
      </c>
      <c r="F24" s="77">
        <v>10.55</v>
      </c>
      <c r="G24" s="77">
        <v>13.3</v>
      </c>
      <c r="H24" s="77">
        <v>12.1</v>
      </c>
      <c r="I24" s="77">
        <v>10</v>
      </c>
      <c r="J24" s="17"/>
      <c r="K24" s="16"/>
      <c r="L24" s="63"/>
    </row>
    <row r="25" spans="1:12" ht="17.25" customHeight="1">
      <c r="A25" s="12"/>
      <c r="B25" s="14" t="s">
        <v>122</v>
      </c>
      <c r="C25" s="40" t="s">
        <v>25</v>
      </c>
      <c r="D25" s="77">
        <v>12.7</v>
      </c>
      <c r="E25" s="77">
        <v>9.1</v>
      </c>
      <c r="F25" s="77">
        <v>10.75</v>
      </c>
      <c r="G25" s="77">
        <v>13.2</v>
      </c>
      <c r="H25" s="77">
        <v>11.35</v>
      </c>
      <c r="I25" s="77">
        <v>11.1</v>
      </c>
      <c r="J25" s="17"/>
      <c r="K25" s="16"/>
      <c r="L25" s="63"/>
    </row>
    <row r="26" spans="1:12" ht="17.25" customHeight="1">
      <c r="A26" s="12"/>
      <c r="B26" s="14" t="s">
        <v>66</v>
      </c>
      <c r="C26" s="40" t="s">
        <v>67</v>
      </c>
      <c r="D26" s="77">
        <v>11.4</v>
      </c>
      <c r="E26" s="77">
        <v>8.2</v>
      </c>
      <c r="F26" s="77">
        <v>11.1</v>
      </c>
      <c r="G26" s="77">
        <v>13.3</v>
      </c>
      <c r="H26" s="77">
        <v>11.05</v>
      </c>
      <c r="I26" s="77">
        <v>6.3</v>
      </c>
      <c r="J26" s="17"/>
      <c r="K26" s="16"/>
      <c r="L26" s="63"/>
    </row>
    <row r="27" spans="1:12" ht="17.25" customHeight="1">
      <c r="A27" s="12"/>
      <c r="B27" s="3"/>
      <c r="C27" s="3"/>
      <c r="D27" s="24">
        <f aca="true" t="shared" si="2" ref="D27:I27">IF(SUM(D23:D26)&gt;0,LARGE(D23:D26,1)+LARGE(D23:D26,2)+LARGE(D23:D26,3))</f>
        <v>37.45</v>
      </c>
      <c r="E27" s="24">
        <f t="shared" si="2"/>
        <v>30.049999999999997</v>
      </c>
      <c r="F27" s="24">
        <f t="shared" si="2"/>
        <v>32.95</v>
      </c>
      <c r="G27" s="24">
        <f t="shared" si="2"/>
        <v>40</v>
      </c>
      <c r="H27" s="24">
        <f t="shared" si="2"/>
        <v>35.55</v>
      </c>
      <c r="I27" s="24">
        <f t="shared" si="2"/>
        <v>31.9</v>
      </c>
      <c r="J27" s="6">
        <f>SUM(D27:I27)</f>
        <v>207.9</v>
      </c>
      <c r="K27" s="16"/>
      <c r="L27"/>
    </row>
    <row r="28" spans="1:11" ht="3" customHeight="1">
      <c r="A28" s="8"/>
      <c r="J28" s="17"/>
      <c r="K28" s="16"/>
    </row>
    <row r="29" spans="1:11" ht="17.25" customHeight="1">
      <c r="A29" s="12" t="s">
        <v>4</v>
      </c>
      <c r="B29" s="38" t="s">
        <v>37</v>
      </c>
      <c r="J29" s="17"/>
      <c r="K29" s="16"/>
    </row>
    <row r="30" spans="1:12" ht="17.25" customHeight="1">
      <c r="A30" s="12"/>
      <c r="B30" s="14" t="s">
        <v>78</v>
      </c>
      <c r="C30" s="39" t="s">
        <v>77</v>
      </c>
      <c r="D30" s="77">
        <v>12.25</v>
      </c>
      <c r="E30" s="77">
        <v>9.4</v>
      </c>
      <c r="F30" s="77">
        <v>11.05</v>
      </c>
      <c r="G30" s="77">
        <v>13.1</v>
      </c>
      <c r="H30" s="77">
        <v>11.95</v>
      </c>
      <c r="I30" s="77">
        <v>9.9</v>
      </c>
      <c r="J30" s="17"/>
      <c r="K30" s="16"/>
      <c r="L30" s="63"/>
    </row>
    <row r="31" spans="1:12" ht="17.25" customHeight="1">
      <c r="A31" s="12"/>
      <c r="B31" s="14" t="s">
        <v>80</v>
      </c>
      <c r="C31" s="39" t="s">
        <v>81</v>
      </c>
      <c r="D31" s="77">
        <v>12.8</v>
      </c>
      <c r="E31" s="77">
        <v>9.95</v>
      </c>
      <c r="F31" s="77">
        <v>10.95</v>
      </c>
      <c r="G31" s="77">
        <v>13.2</v>
      </c>
      <c r="H31" s="77">
        <v>11.8</v>
      </c>
      <c r="I31" s="77">
        <v>9.9</v>
      </c>
      <c r="J31" s="17"/>
      <c r="K31" s="16"/>
      <c r="L31" s="63"/>
    </row>
    <row r="32" spans="1:12" ht="17.25" customHeight="1">
      <c r="A32" s="12"/>
      <c r="B32" s="14" t="s">
        <v>83</v>
      </c>
      <c r="C32" s="39" t="s">
        <v>11</v>
      </c>
      <c r="D32" s="77">
        <v>12.9</v>
      </c>
      <c r="E32" s="77">
        <v>4</v>
      </c>
      <c r="F32" s="77">
        <v>10.45</v>
      </c>
      <c r="G32" s="77">
        <v>12.8</v>
      </c>
      <c r="H32" s="77">
        <v>12.15</v>
      </c>
      <c r="I32" s="77">
        <v>5.3</v>
      </c>
      <c r="J32" s="17"/>
      <c r="K32" s="16"/>
      <c r="L32" s="63"/>
    </row>
    <row r="33" spans="1:12" ht="17.25" customHeight="1">
      <c r="A33" s="12"/>
      <c r="B33" s="14" t="s">
        <v>84</v>
      </c>
      <c r="C33" s="39" t="s">
        <v>85</v>
      </c>
      <c r="D33" s="77">
        <v>12.35</v>
      </c>
      <c r="E33" s="77">
        <v>9.5</v>
      </c>
      <c r="F33" s="77">
        <v>9.65</v>
      </c>
      <c r="G33" s="77">
        <v>13</v>
      </c>
      <c r="H33" s="77">
        <v>6.95</v>
      </c>
      <c r="I33" s="77">
        <v>10.9</v>
      </c>
      <c r="J33" s="17"/>
      <c r="K33" s="16"/>
      <c r="L33" s="63"/>
    </row>
    <row r="34" spans="1:11" ht="17.25" customHeight="1">
      <c r="A34" s="12"/>
      <c r="B34" s="3"/>
      <c r="C34" s="3"/>
      <c r="D34" s="24">
        <f aca="true" t="shared" si="3" ref="D34:I34">IF(SUM(D30:D33)&gt;0,LARGE(D30:D33,1)+LARGE(D30:D33,2)+LARGE(D30:D33,3))</f>
        <v>38.050000000000004</v>
      </c>
      <c r="E34" s="24">
        <f t="shared" si="3"/>
        <v>28.85</v>
      </c>
      <c r="F34" s="24">
        <f t="shared" si="3"/>
        <v>32.45</v>
      </c>
      <c r="G34" s="24">
        <f t="shared" si="3"/>
        <v>39.3</v>
      </c>
      <c r="H34" s="24">
        <f t="shared" si="3"/>
        <v>35.900000000000006</v>
      </c>
      <c r="I34" s="24">
        <f t="shared" si="3"/>
        <v>30.700000000000003</v>
      </c>
      <c r="J34" s="6">
        <f>SUM(D34:I34)</f>
        <v>205.25</v>
      </c>
      <c r="K34" s="16"/>
    </row>
    <row r="35" spans="1:11" ht="3" customHeight="1">
      <c r="A35" s="8"/>
      <c r="J35" s="17"/>
      <c r="K35" s="16"/>
    </row>
    <row r="36" spans="1:11" ht="17.25" customHeight="1">
      <c r="A36" s="12" t="s">
        <v>5</v>
      </c>
      <c r="B36" s="4" t="s">
        <v>49</v>
      </c>
      <c r="J36" s="17"/>
      <c r="K36" s="16"/>
    </row>
    <row r="37" spans="1:12" ht="17.25" customHeight="1">
      <c r="A37" s="12"/>
      <c r="B37" s="14" t="s">
        <v>50</v>
      </c>
      <c r="C37" s="39" t="s">
        <v>61</v>
      </c>
      <c r="D37" s="77">
        <v>11.65</v>
      </c>
      <c r="E37" s="77">
        <v>8.6</v>
      </c>
      <c r="F37" s="77">
        <v>10.3</v>
      </c>
      <c r="G37" s="77">
        <v>12.7</v>
      </c>
      <c r="H37" s="77">
        <v>10.45</v>
      </c>
      <c r="I37" s="77">
        <v>10.1</v>
      </c>
      <c r="J37" s="17"/>
      <c r="K37" s="16"/>
      <c r="L37" s="63"/>
    </row>
    <row r="38" spans="1:12" ht="17.25" customHeight="1">
      <c r="A38" s="12"/>
      <c r="B38" s="14" t="s">
        <v>75</v>
      </c>
      <c r="C38" s="39" t="s">
        <v>33</v>
      </c>
      <c r="D38" s="77">
        <v>11.6</v>
      </c>
      <c r="E38" s="77">
        <v>7.55</v>
      </c>
      <c r="F38" s="77">
        <v>10.95</v>
      </c>
      <c r="G38" s="77">
        <v>13</v>
      </c>
      <c r="H38" s="77">
        <v>11.4</v>
      </c>
      <c r="I38" s="77">
        <v>10.4</v>
      </c>
      <c r="J38" s="17"/>
      <c r="K38" s="16"/>
      <c r="L38" s="63"/>
    </row>
    <row r="39" spans="1:12" ht="17.25" customHeight="1">
      <c r="A39" s="12"/>
      <c r="B39" s="14" t="s">
        <v>76</v>
      </c>
      <c r="C39" s="39" t="s">
        <v>54</v>
      </c>
      <c r="D39" s="77">
        <v>12.3</v>
      </c>
      <c r="E39" s="77">
        <v>11.2</v>
      </c>
      <c r="F39" s="77">
        <v>10.25</v>
      </c>
      <c r="G39" s="77">
        <v>12.2</v>
      </c>
      <c r="H39" s="77">
        <v>11.3</v>
      </c>
      <c r="I39" s="77">
        <v>10.5</v>
      </c>
      <c r="J39" s="17"/>
      <c r="K39" s="16"/>
      <c r="L39" s="63"/>
    </row>
    <row r="40" spans="1:12" ht="17.25" customHeight="1">
      <c r="A40" s="12"/>
      <c r="B40" s="14" t="s">
        <v>128</v>
      </c>
      <c r="C40" s="41" t="s">
        <v>124</v>
      </c>
      <c r="D40" s="77">
        <v>12.5</v>
      </c>
      <c r="E40" s="77">
        <v>9.9</v>
      </c>
      <c r="F40" s="77">
        <v>10.45</v>
      </c>
      <c r="G40" s="77">
        <v>12.2</v>
      </c>
      <c r="H40" s="77">
        <v>10.6</v>
      </c>
      <c r="I40" s="77">
        <v>3.2</v>
      </c>
      <c r="J40" s="17"/>
      <c r="K40" s="16"/>
      <c r="L40" s="63"/>
    </row>
    <row r="41" spans="1:11" ht="17.25" customHeight="1">
      <c r="A41" s="12"/>
      <c r="B41" s="3"/>
      <c r="C41" s="3"/>
      <c r="D41" s="24">
        <f aca="true" t="shared" si="4" ref="D41:I41">IF(SUM(D37:D40)&gt;0,LARGE(D37:D40,1)+LARGE(D37:D40,2)+LARGE(D37:D40,3))</f>
        <v>36.45</v>
      </c>
      <c r="E41" s="24">
        <f t="shared" si="4"/>
        <v>29.700000000000003</v>
      </c>
      <c r="F41" s="24">
        <f t="shared" si="4"/>
        <v>31.7</v>
      </c>
      <c r="G41" s="24">
        <f t="shared" si="4"/>
        <v>37.9</v>
      </c>
      <c r="H41" s="24">
        <f t="shared" si="4"/>
        <v>33.300000000000004</v>
      </c>
      <c r="I41" s="24">
        <f t="shared" si="4"/>
        <v>31</v>
      </c>
      <c r="J41" s="6">
        <f>SUM(D41:I41)</f>
        <v>200.05</v>
      </c>
      <c r="K41" s="16"/>
    </row>
    <row r="42" spans="1:11" ht="3.75" customHeight="1">
      <c r="A42" s="8"/>
      <c r="J42" s="17"/>
      <c r="K42" s="16"/>
    </row>
    <row r="43" spans="1:11" ht="17.25" customHeight="1">
      <c r="A43" s="12" t="s">
        <v>6</v>
      </c>
      <c r="B43" s="74" t="s">
        <v>104</v>
      </c>
      <c r="C43" s="96"/>
      <c r="J43" s="17"/>
      <c r="K43" s="16"/>
    </row>
    <row r="44" spans="1:12" ht="17.25" customHeight="1">
      <c r="A44" s="12"/>
      <c r="B44" s="14" t="s">
        <v>105</v>
      </c>
      <c r="C44" s="39" t="s">
        <v>106</v>
      </c>
      <c r="D44" s="77">
        <v>12.6</v>
      </c>
      <c r="E44" s="77">
        <v>8.8</v>
      </c>
      <c r="F44" s="77">
        <v>10.2</v>
      </c>
      <c r="G44" s="77">
        <v>13.1</v>
      </c>
      <c r="H44" s="77">
        <v>10.4</v>
      </c>
      <c r="I44" s="77">
        <v>9.3</v>
      </c>
      <c r="J44" s="17"/>
      <c r="K44" s="16"/>
      <c r="L44" s="63"/>
    </row>
    <row r="45" spans="1:12" ht="17.25" customHeight="1">
      <c r="A45" s="12"/>
      <c r="B45" s="14" t="s">
        <v>107</v>
      </c>
      <c r="C45" s="39" t="s">
        <v>108</v>
      </c>
      <c r="D45" s="77">
        <v>10.3</v>
      </c>
      <c r="E45" s="77">
        <v>10.5</v>
      </c>
      <c r="F45" s="77">
        <v>9.65</v>
      </c>
      <c r="G45" s="77">
        <v>12.7</v>
      </c>
      <c r="H45" s="77">
        <v>11.45</v>
      </c>
      <c r="I45" s="77">
        <v>10.5</v>
      </c>
      <c r="J45" s="17"/>
      <c r="K45" s="16"/>
      <c r="L45" s="63"/>
    </row>
    <row r="46" spans="1:12" ht="17.25" customHeight="1">
      <c r="A46" s="12"/>
      <c r="B46" s="14" t="s">
        <v>109</v>
      </c>
      <c r="C46" s="39" t="s">
        <v>94</v>
      </c>
      <c r="D46" s="77">
        <v>11.05</v>
      </c>
      <c r="E46" s="77">
        <v>8.6</v>
      </c>
      <c r="F46" s="77">
        <v>5.75</v>
      </c>
      <c r="G46" s="77">
        <v>13</v>
      </c>
      <c r="H46" s="77">
        <v>10.3</v>
      </c>
      <c r="I46" s="77">
        <v>4.4</v>
      </c>
      <c r="J46" s="17"/>
      <c r="K46" s="16"/>
      <c r="L46" s="63"/>
    </row>
    <row r="47" spans="1:11" ht="17.25" customHeight="1">
      <c r="A47" s="12"/>
      <c r="B47" s="3"/>
      <c r="C47" s="3"/>
      <c r="D47" s="24">
        <f aca="true" t="shared" si="5" ref="D47:I47">IF(SUM(D44:D46)&gt;0,LARGE(D44:D46,1)+LARGE(D44:D46,2)+LARGE(D44:D46,3))</f>
        <v>33.95</v>
      </c>
      <c r="E47" s="24">
        <f t="shared" si="5"/>
        <v>27.9</v>
      </c>
      <c r="F47" s="24">
        <f t="shared" si="5"/>
        <v>25.6</v>
      </c>
      <c r="G47" s="24">
        <f t="shared" si="5"/>
        <v>38.8</v>
      </c>
      <c r="H47" s="24">
        <f t="shared" si="5"/>
        <v>32.150000000000006</v>
      </c>
      <c r="I47" s="24">
        <f t="shared" si="5"/>
        <v>24.200000000000003</v>
      </c>
      <c r="J47" s="6">
        <f>SUM(D47:I47)</f>
        <v>182.60000000000002</v>
      </c>
      <c r="K47" s="16"/>
    </row>
    <row r="48" spans="1:11" ht="68.25" customHeight="1">
      <c r="A48" s="8"/>
      <c r="J48" s="17"/>
      <c r="K48" s="16"/>
    </row>
    <row r="49" spans="1:11" ht="15.75" customHeight="1">
      <c r="A49" s="12" t="s">
        <v>7</v>
      </c>
      <c r="B49" s="38" t="s">
        <v>97</v>
      </c>
      <c r="J49" s="17"/>
      <c r="K49" s="16"/>
    </row>
    <row r="50" spans="1:12" ht="15.75" customHeight="1">
      <c r="A50" s="12"/>
      <c r="B50" s="14" t="s">
        <v>98</v>
      </c>
      <c r="C50" s="39" t="s">
        <v>99</v>
      </c>
      <c r="D50" s="77">
        <v>11.6</v>
      </c>
      <c r="E50" s="77">
        <v>4.4</v>
      </c>
      <c r="F50" s="77">
        <v>5.9</v>
      </c>
      <c r="G50" s="77">
        <v>13</v>
      </c>
      <c r="H50" s="77">
        <v>9.95</v>
      </c>
      <c r="I50" s="77">
        <v>5.3</v>
      </c>
      <c r="J50" s="17"/>
      <c r="K50" s="16"/>
      <c r="L50" s="63"/>
    </row>
    <row r="51" spans="1:12" ht="15.75" customHeight="1">
      <c r="A51" s="12"/>
      <c r="B51" s="14" t="s">
        <v>64</v>
      </c>
      <c r="C51" s="39" t="s">
        <v>65</v>
      </c>
      <c r="D51" s="77">
        <v>12.55</v>
      </c>
      <c r="E51" s="77">
        <v>11.4</v>
      </c>
      <c r="F51" s="77">
        <v>8.8</v>
      </c>
      <c r="G51" s="77">
        <v>13.3</v>
      </c>
      <c r="H51" s="77">
        <v>12.1</v>
      </c>
      <c r="I51" s="77">
        <v>9.7</v>
      </c>
      <c r="J51" s="17"/>
      <c r="K51" s="16"/>
      <c r="L51" s="63"/>
    </row>
    <row r="52" spans="1:12" ht="15.75" customHeight="1">
      <c r="A52" s="12"/>
      <c r="B52" s="14" t="s">
        <v>100</v>
      </c>
      <c r="C52" s="39" t="s">
        <v>101</v>
      </c>
      <c r="D52" s="77">
        <v>11.9</v>
      </c>
      <c r="E52" s="77">
        <v>2.35</v>
      </c>
      <c r="F52" s="77">
        <v>5.8</v>
      </c>
      <c r="G52" s="77">
        <v>12.3</v>
      </c>
      <c r="H52" s="77">
        <v>10.6</v>
      </c>
      <c r="I52" s="77">
        <v>9.8</v>
      </c>
      <c r="J52" s="17"/>
      <c r="K52" s="16"/>
      <c r="L52" s="63"/>
    </row>
    <row r="53" spans="1:12" ht="15.75" customHeight="1">
      <c r="A53" s="12"/>
      <c r="B53" s="75" t="s">
        <v>102</v>
      </c>
      <c r="C53" s="75" t="s">
        <v>103</v>
      </c>
      <c r="D53" s="77">
        <v>11.1</v>
      </c>
      <c r="E53" s="77">
        <v>3.9</v>
      </c>
      <c r="F53" s="77">
        <v>9.3</v>
      </c>
      <c r="G53" s="77">
        <v>12.5</v>
      </c>
      <c r="H53" s="77">
        <v>11.55</v>
      </c>
      <c r="I53" s="77">
        <v>5.3</v>
      </c>
      <c r="J53" s="17"/>
      <c r="K53" s="16"/>
      <c r="L53" s="63"/>
    </row>
    <row r="54" spans="1:11" ht="15.75" customHeight="1">
      <c r="A54" s="12"/>
      <c r="B54" s="3"/>
      <c r="C54" s="3"/>
      <c r="D54" s="24">
        <f aca="true" t="shared" si="6" ref="D54:I54">IF(SUM(D50:D53)&gt;0,LARGE(D50:D53,1)+LARGE(D50:D53,2)+LARGE(D50:D53,3))</f>
        <v>36.050000000000004</v>
      </c>
      <c r="E54" s="24">
        <f t="shared" si="6"/>
        <v>19.7</v>
      </c>
      <c r="F54" s="24">
        <f t="shared" si="6"/>
        <v>24</v>
      </c>
      <c r="G54" s="24">
        <f t="shared" si="6"/>
        <v>38.8</v>
      </c>
      <c r="H54" s="24">
        <f t="shared" si="6"/>
        <v>34.25</v>
      </c>
      <c r="I54" s="24">
        <f t="shared" si="6"/>
        <v>24.8</v>
      </c>
      <c r="J54" s="6">
        <f>SUM(D54:I54)</f>
        <v>177.60000000000002</v>
      </c>
      <c r="K54" s="16"/>
    </row>
    <row r="55" spans="1:11" ht="4.5" customHeight="1">
      <c r="A55" s="8"/>
      <c r="J55" s="17"/>
      <c r="K55" s="16"/>
    </row>
    <row r="56" spans="1:11" ht="15.75" customHeight="1">
      <c r="A56" s="12" t="s">
        <v>8</v>
      </c>
      <c r="B56" s="4" t="s">
        <v>39</v>
      </c>
      <c r="J56" s="17"/>
      <c r="K56" s="16"/>
    </row>
    <row r="57" spans="1:12" ht="15.75" customHeight="1">
      <c r="A57" s="12"/>
      <c r="B57" s="14" t="s">
        <v>88</v>
      </c>
      <c r="C57" s="39" t="s">
        <v>58</v>
      </c>
      <c r="D57" s="77">
        <v>12.05</v>
      </c>
      <c r="E57" s="77">
        <v>5.15</v>
      </c>
      <c r="F57" s="77">
        <v>10.45</v>
      </c>
      <c r="G57" s="77">
        <v>12.5</v>
      </c>
      <c r="H57" s="77">
        <v>10.85</v>
      </c>
      <c r="I57" s="77">
        <v>10</v>
      </c>
      <c r="J57" s="17"/>
      <c r="K57" s="16"/>
      <c r="L57" s="63"/>
    </row>
    <row r="58" spans="1:12" ht="15.75" customHeight="1">
      <c r="A58" s="12"/>
      <c r="B58" s="14" t="s">
        <v>89</v>
      </c>
      <c r="C58" s="39" t="s">
        <v>32</v>
      </c>
      <c r="D58" s="77">
        <v>12.5</v>
      </c>
      <c r="E58" s="77">
        <v>7</v>
      </c>
      <c r="F58" s="77">
        <v>9.6</v>
      </c>
      <c r="G58" s="77">
        <v>12.8</v>
      </c>
      <c r="H58" s="77">
        <v>10.7</v>
      </c>
      <c r="I58" s="77">
        <v>5.9</v>
      </c>
      <c r="J58" s="17"/>
      <c r="K58" s="16"/>
      <c r="L58" s="63"/>
    </row>
    <row r="59" spans="1:12" ht="15.75" customHeight="1">
      <c r="A59" s="12"/>
      <c r="B59" s="14" t="s">
        <v>90</v>
      </c>
      <c r="C59" s="39" t="s">
        <v>62</v>
      </c>
      <c r="D59" s="77">
        <v>12.7</v>
      </c>
      <c r="E59" s="77">
        <v>4.5</v>
      </c>
      <c r="F59" s="77">
        <v>10.7</v>
      </c>
      <c r="G59" s="77">
        <v>11.6</v>
      </c>
      <c r="H59" s="77">
        <v>7.1</v>
      </c>
      <c r="I59" s="77">
        <v>6.1</v>
      </c>
      <c r="J59" s="17"/>
      <c r="K59" s="16"/>
      <c r="L59" s="63"/>
    </row>
    <row r="60" spans="1:12" ht="15.75" customHeight="1">
      <c r="A60" s="12"/>
      <c r="B60" s="36"/>
      <c r="C60" s="37"/>
      <c r="D60" s="77"/>
      <c r="E60" s="77"/>
      <c r="F60" s="77"/>
      <c r="G60" s="77"/>
      <c r="H60" s="77"/>
      <c r="I60" s="77"/>
      <c r="J60" s="17"/>
      <c r="K60" s="16"/>
      <c r="L60" s="63"/>
    </row>
    <row r="61" spans="1:11" ht="15.75" customHeight="1">
      <c r="A61" s="12"/>
      <c r="B61" s="3"/>
      <c r="C61" s="3"/>
      <c r="D61" s="24">
        <f aca="true" t="shared" si="7" ref="D61:I61">IF(SUM(D57:D60)&gt;0,LARGE(D57:D60,1)+LARGE(D57:D60,2)+LARGE(D57:D60,3))</f>
        <v>37.25</v>
      </c>
      <c r="E61" s="24">
        <f t="shared" si="7"/>
        <v>16.65</v>
      </c>
      <c r="F61" s="24">
        <f t="shared" si="7"/>
        <v>30.75</v>
      </c>
      <c r="G61" s="24">
        <f t="shared" si="7"/>
        <v>36.9</v>
      </c>
      <c r="H61" s="24">
        <f t="shared" si="7"/>
        <v>28.65</v>
      </c>
      <c r="I61" s="24">
        <f t="shared" si="7"/>
        <v>22</v>
      </c>
      <c r="J61" s="6">
        <f>SUM(D61:I61)</f>
        <v>172.20000000000002</v>
      </c>
      <c r="K61" s="16"/>
    </row>
    <row r="62" spans="1:11" ht="4.5" customHeight="1">
      <c r="A62" s="8"/>
      <c r="J62" s="17"/>
      <c r="K62" s="16"/>
    </row>
    <row r="63" spans="1:11" ht="15.75" customHeight="1">
      <c r="A63" s="12" t="s">
        <v>9</v>
      </c>
      <c r="B63" s="38" t="s">
        <v>91</v>
      </c>
      <c r="J63" s="17"/>
      <c r="K63" s="16"/>
    </row>
    <row r="64" spans="1:12" ht="15.75" customHeight="1">
      <c r="A64" s="12"/>
      <c r="B64" s="14" t="s">
        <v>92</v>
      </c>
      <c r="C64" s="39" t="s">
        <v>11</v>
      </c>
      <c r="D64" s="77">
        <v>11.5</v>
      </c>
      <c r="E64" s="77">
        <v>10.15</v>
      </c>
      <c r="F64" s="77">
        <v>10.5</v>
      </c>
      <c r="G64" s="77">
        <v>12.1</v>
      </c>
      <c r="H64" s="77">
        <v>10.65</v>
      </c>
      <c r="I64" s="77">
        <v>2</v>
      </c>
      <c r="J64" s="17"/>
      <c r="K64" s="16"/>
      <c r="L64" s="63"/>
    </row>
    <row r="65" spans="1:12" ht="15.75" customHeight="1">
      <c r="A65" s="12"/>
      <c r="B65" s="14" t="s">
        <v>93</v>
      </c>
      <c r="C65" s="39" t="s">
        <v>94</v>
      </c>
      <c r="D65" s="77">
        <v>11.6</v>
      </c>
      <c r="E65" s="77">
        <v>1.4</v>
      </c>
      <c r="F65" s="77">
        <v>6.55</v>
      </c>
      <c r="G65" s="77">
        <v>11.5</v>
      </c>
      <c r="H65" s="77">
        <v>6.8</v>
      </c>
      <c r="I65" s="77">
        <v>2.2</v>
      </c>
      <c r="J65" s="17"/>
      <c r="K65" s="16"/>
      <c r="L65" s="63"/>
    </row>
    <row r="66" spans="1:12" ht="15.75" customHeight="1">
      <c r="A66" s="12"/>
      <c r="B66" s="14" t="s">
        <v>95</v>
      </c>
      <c r="C66" s="39" t="s">
        <v>11</v>
      </c>
      <c r="D66" s="77">
        <v>11.5</v>
      </c>
      <c r="E66" s="77">
        <v>5.25</v>
      </c>
      <c r="F66" s="77">
        <v>10.6</v>
      </c>
      <c r="G66" s="77">
        <v>12.4</v>
      </c>
      <c r="H66" s="77">
        <v>11.3</v>
      </c>
      <c r="I66" s="77">
        <v>2.5</v>
      </c>
      <c r="J66" s="17"/>
      <c r="K66" s="16"/>
      <c r="L66" s="63"/>
    </row>
    <row r="67" spans="1:12" ht="15.75" customHeight="1">
      <c r="A67" s="12"/>
      <c r="B67" s="14" t="s">
        <v>96</v>
      </c>
      <c r="C67" s="39" t="s">
        <v>57</v>
      </c>
      <c r="D67" s="77">
        <v>11.8</v>
      </c>
      <c r="E67" s="77">
        <v>7.9</v>
      </c>
      <c r="F67" s="77">
        <v>4.85</v>
      </c>
      <c r="G67" s="77">
        <v>12.1</v>
      </c>
      <c r="H67" s="77">
        <v>4.5</v>
      </c>
      <c r="I67" s="77">
        <v>1.6</v>
      </c>
      <c r="J67" s="17"/>
      <c r="K67" s="16"/>
      <c r="L67" s="63"/>
    </row>
    <row r="68" spans="1:11" ht="15.75" customHeight="1">
      <c r="A68" s="12"/>
      <c r="B68" s="3"/>
      <c r="C68" s="3"/>
      <c r="D68" s="24">
        <f aca="true" t="shared" si="8" ref="D68:I68">IF(SUM(D64:D67)&gt;0,LARGE(D64:D67,1)+LARGE(D64:D67,2)+LARGE(D64:D67,3))</f>
        <v>34.9</v>
      </c>
      <c r="E68" s="24">
        <f t="shared" si="8"/>
        <v>23.3</v>
      </c>
      <c r="F68" s="24">
        <f t="shared" si="8"/>
        <v>27.650000000000002</v>
      </c>
      <c r="G68" s="24">
        <f t="shared" si="8"/>
        <v>36.6</v>
      </c>
      <c r="H68" s="24">
        <f t="shared" si="8"/>
        <v>28.750000000000004</v>
      </c>
      <c r="I68" s="24">
        <f t="shared" si="8"/>
        <v>6.7</v>
      </c>
      <c r="J68" s="6">
        <f>SUM(D68:I68)</f>
        <v>157.9</v>
      </c>
      <c r="K68" s="16"/>
    </row>
    <row r="69" spans="1:11" ht="5.25" customHeight="1">
      <c r="A69" s="8"/>
      <c r="J69" s="17"/>
      <c r="K69" s="16"/>
    </row>
    <row r="70" spans="1:10" ht="15">
      <c r="A70" s="8"/>
      <c r="J70" s="17"/>
    </row>
  </sheetData>
  <sheetProtection/>
  <mergeCells count="3">
    <mergeCell ref="A1:J1"/>
    <mergeCell ref="A3:J3"/>
    <mergeCell ref="A5:J5"/>
  </mergeCells>
  <printOptions/>
  <pageMargins left="0.22" right="0.13" top="0.26" bottom="0.47" header="0.14" footer="0.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2"/>
  <sheetViews>
    <sheetView zoomScale="80" zoomScaleNormal="80" zoomScalePageLayoutView="0" workbookViewId="0" topLeftCell="A1">
      <selection activeCell="AH21" sqref="AH21"/>
    </sheetView>
  </sheetViews>
  <sheetFormatPr defaultColWidth="9.00390625" defaultRowHeight="12.75"/>
  <cols>
    <col min="1" max="1" width="2.625" style="11" customWidth="1"/>
    <col min="2" max="2" width="12.875" style="10" customWidth="1"/>
    <col min="3" max="3" width="8.00390625" style="86" customWidth="1"/>
    <col min="4" max="4" width="3.25390625" style="86" customWidth="1"/>
    <col min="5" max="5" width="12.125" style="87" customWidth="1"/>
    <col min="6" max="6" width="4.00390625" style="87" customWidth="1"/>
    <col min="7" max="7" width="4.875" style="10" customWidth="1"/>
    <col min="8" max="8" width="4.875" style="11" customWidth="1"/>
    <col min="9" max="9" width="1.875" style="71" customWidth="1"/>
    <col min="10" max="10" width="5.75390625" style="11" customWidth="1"/>
    <col min="11" max="11" width="4.875" style="13" customWidth="1"/>
    <col min="12" max="12" width="4.875" style="11" customWidth="1"/>
    <col min="13" max="13" width="0.6171875" style="28" hidden="1" customWidth="1"/>
    <col min="14" max="14" width="5.75390625" style="11" customWidth="1"/>
    <col min="15" max="15" width="4.875" style="13" customWidth="1"/>
    <col min="16" max="16" width="4.875" style="11" customWidth="1"/>
    <col min="17" max="17" width="0.6171875" style="28" hidden="1" customWidth="1"/>
    <col min="18" max="18" width="5.75390625" style="11" customWidth="1"/>
    <col min="19" max="19" width="4.875" style="13" customWidth="1"/>
    <col min="20" max="20" width="4.875" style="2" customWidth="1"/>
    <col min="21" max="21" width="0.74609375" style="68" customWidth="1"/>
    <col min="22" max="22" width="5.75390625" style="1" customWidth="1"/>
    <col min="23" max="24" width="4.875" style="1" customWidth="1"/>
    <col min="25" max="25" width="1.625" style="27" hidden="1" customWidth="1"/>
    <col min="26" max="26" width="5.75390625" style="1" customWidth="1"/>
    <col min="27" max="28" width="4.875" style="1" customWidth="1"/>
    <col min="29" max="29" width="2.125" style="27" hidden="1" customWidth="1"/>
    <col min="30" max="30" width="5.75390625" style="1" customWidth="1"/>
    <col min="31" max="31" width="7.00390625" style="1" customWidth="1"/>
    <col min="32" max="32" width="2.25390625" style="1" customWidth="1"/>
    <col min="33" max="16384" width="9.125" style="1" customWidth="1"/>
  </cols>
  <sheetData>
    <row r="1" spans="1:31" ht="30" customHeight="1">
      <c r="A1" s="128" t="s">
        <v>41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</row>
    <row r="2" spans="1:20" ht="9" customHeight="1">
      <c r="A2" s="9"/>
      <c r="G2" s="1"/>
      <c r="H2" s="1"/>
      <c r="I2" s="68"/>
      <c r="J2" s="1"/>
      <c r="K2" s="1"/>
      <c r="L2" s="1"/>
      <c r="M2" s="27"/>
      <c r="N2" s="1"/>
      <c r="O2" s="1"/>
      <c r="P2" s="1"/>
      <c r="Q2" s="27"/>
      <c r="R2" s="1"/>
      <c r="S2" s="1"/>
      <c r="T2" s="1"/>
    </row>
    <row r="3" spans="1:31" ht="23.25">
      <c r="A3" s="129" t="s">
        <v>139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</row>
    <row r="4" spans="1:20" ht="6.75" customHeight="1">
      <c r="A4" s="12"/>
      <c r="B4" s="83"/>
      <c r="C4" s="88"/>
      <c r="D4" s="88"/>
      <c r="G4" s="12"/>
      <c r="H4" s="12"/>
      <c r="J4" s="12"/>
      <c r="K4" s="12"/>
      <c r="L4" s="12"/>
      <c r="N4" s="1"/>
      <c r="O4" s="1"/>
      <c r="P4" s="1"/>
      <c r="Q4" s="27"/>
      <c r="R4" s="1"/>
      <c r="S4" s="1"/>
      <c r="T4" s="1"/>
    </row>
    <row r="5" spans="3:29" ht="12.75" customHeight="1" thickBot="1">
      <c r="C5" s="89"/>
      <c r="D5" s="89"/>
      <c r="T5" s="7"/>
      <c r="U5" s="69"/>
      <c r="Y5" s="29"/>
      <c r="AC5" s="29"/>
    </row>
    <row r="6" spans="1:31" s="19" customFormat="1" ht="40.5" customHeight="1">
      <c r="A6" s="23" t="s">
        <v>15</v>
      </c>
      <c r="B6" s="84" t="s">
        <v>16</v>
      </c>
      <c r="C6" s="90" t="s">
        <v>17</v>
      </c>
      <c r="D6" s="91"/>
      <c r="E6" s="92"/>
      <c r="F6" s="92"/>
      <c r="G6" s="125"/>
      <c r="H6" s="126"/>
      <c r="I6" s="126"/>
      <c r="J6" s="127"/>
      <c r="K6" s="125"/>
      <c r="L6" s="126"/>
      <c r="M6" s="126"/>
      <c r="N6" s="127"/>
      <c r="O6" s="125"/>
      <c r="P6" s="126"/>
      <c r="Q6" s="126"/>
      <c r="R6" s="127"/>
      <c r="S6" s="125"/>
      <c r="T6" s="126"/>
      <c r="U6" s="126"/>
      <c r="V6" s="127"/>
      <c r="W6" s="125"/>
      <c r="X6" s="126"/>
      <c r="Y6" s="126"/>
      <c r="Z6" s="127"/>
      <c r="AA6" s="125"/>
      <c r="AB6" s="126"/>
      <c r="AC6" s="126"/>
      <c r="AD6" s="127"/>
      <c r="AE6" s="18" t="s">
        <v>0</v>
      </c>
    </row>
    <row r="7" spans="1:31" s="20" customFormat="1" ht="19.5" customHeight="1" thickBot="1">
      <c r="A7" s="30"/>
      <c r="B7" s="85"/>
      <c r="C7" s="93"/>
      <c r="D7" s="94"/>
      <c r="E7" s="95"/>
      <c r="F7" s="95"/>
      <c r="G7" s="31" t="s">
        <v>48</v>
      </c>
      <c r="H7" s="32" t="s">
        <v>60</v>
      </c>
      <c r="I7" s="70"/>
      <c r="J7" s="34" t="s">
        <v>0</v>
      </c>
      <c r="K7" s="31" t="s">
        <v>48</v>
      </c>
      <c r="L7" s="32" t="s">
        <v>60</v>
      </c>
      <c r="M7" s="33"/>
      <c r="N7" s="34" t="s">
        <v>0</v>
      </c>
      <c r="O7" s="31" t="s">
        <v>48</v>
      </c>
      <c r="P7" s="32" t="s">
        <v>60</v>
      </c>
      <c r="Q7" s="33"/>
      <c r="R7" s="34" t="s">
        <v>0</v>
      </c>
      <c r="S7" s="31" t="s">
        <v>48</v>
      </c>
      <c r="T7" s="32" t="s">
        <v>60</v>
      </c>
      <c r="U7" s="70"/>
      <c r="V7" s="34" t="s">
        <v>0</v>
      </c>
      <c r="W7" s="31" t="s">
        <v>48</v>
      </c>
      <c r="X7" s="32" t="s">
        <v>60</v>
      </c>
      <c r="Y7" s="33"/>
      <c r="Z7" s="34" t="s">
        <v>0</v>
      </c>
      <c r="AA7" s="31" t="s">
        <v>48</v>
      </c>
      <c r="AB7" s="32" t="s">
        <v>60</v>
      </c>
      <c r="AC7" s="33"/>
      <c r="AD7" s="34" t="s">
        <v>0</v>
      </c>
      <c r="AE7" s="22"/>
    </row>
    <row r="8" spans="1:32" s="21" customFormat="1" ht="14.25" customHeight="1">
      <c r="A8" s="42" t="s">
        <v>1</v>
      </c>
      <c r="B8" s="104" t="s">
        <v>40</v>
      </c>
      <c r="C8" s="113" t="s">
        <v>63</v>
      </c>
      <c r="D8" s="118" t="s">
        <v>126</v>
      </c>
      <c r="E8" s="108" t="s">
        <v>135</v>
      </c>
      <c r="F8" s="99" t="s">
        <v>34</v>
      </c>
      <c r="G8" s="54">
        <v>4.2</v>
      </c>
      <c r="H8" s="43">
        <v>8.7</v>
      </c>
      <c r="I8" s="72"/>
      <c r="J8" s="46">
        <f aca="true" t="shared" si="0" ref="J8:J42">G8+H8-I8</f>
        <v>12.899999999999999</v>
      </c>
      <c r="K8" s="50">
        <v>3.7</v>
      </c>
      <c r="L8" s="43">
        <v>6.95</v>
      </c>
      <c r="M8" s="44"/>
      <c r="N8" s="51">
        <f aca="true" t="shared" si="1" ref="N8:N42">K8+L8-M8</f>
        <v>10.65</v>
      </c>
      <c r="O8" s="54">
        <v>3.5</v>
      </c>
      <c r="P8" s="43">
        <v>8.6</v>
      </c>
      <c r="Q8" s="44"/>
      <c r="R8" s="46">
        <f aca="true" t="shared" si="2" ref="R8:R42">O8+P8-Q8</f>
        <v>12.1</v>
      </c>
      <c r="S8" s="50">
        <v>4.6</v>
      </c>
      <c r="T8" s="43">
        <v>9.1</v>
      </c>
      <c r="U8" s="65"/>
      <c r="V8" s="51">
        <f aca="true" t="shared" si="3" ref="V8:V42">S8+T8-U8</f>
        <v>13.7</v>
      </c>
      <c r="W8" s="54">
        <v>3.9</v>
      </c>
      <c r="X8" s="43">
        <v>8.6</v>
      </c>
      <c r="Y8" s="44"/>
      <c r="Z8" s="46">
        <f aca="true" t="shared" si="4" ref="Z8:Z42">W8+X8-Y8</f>
        <v>12.5</v>
      </c>
      <c r="AA8" s="50">
        <v>4.3</v>
      </c>
      <c r="AB8" s="43">
        <v>7.3</v>
      </c>
      <c r="AC8" s="44"/>
      <c r="AD8" s="51">
        <f aca="true" t="shared" si="5" ref="AD8:AD42">AA8+AB8-AC8</f>
        <v>11.6</v>
      </c>
      <c r="AE8" s="48">
        <f aca="true" t="shared" si="6" ref="AE8:AE42">J8+N8+R8+V8+Z8+AD8</f>
        <v>73.44999999999999</v>
      </c>
      <c r="AF8" s="21" t="s">
        <v>137</v>
      </c>
    </row>
    <row r="9" spans="1:32" s="21" customFormat="1" ht="14.25" customHeight="1">
      <c r="A9" s="45" t="s">
        <v>2</v>
      </c>
      <c r="B9" s="105" t="s">
        <v>51</v>
      </c>
      <c r="C9" s="114" t="s">
        <v>52</v>
      </c>
      <c r="D9" s="119" t="s">
        <v>126</v>
      </c>
      <c r="E9" s="109" t="s">
        <v>135</v>
      </c>
      <c r="F9" s="100" t="s">
        <v>34</v>
      </c>
      <c r="G9" s="55">
        <v>4.8</v>
      </c>
      <c r="H9" s="25">
        <v>8.4</v>
      </c>
      <c r="I9" s="64"/>
      <c r="J9" s="47">
        <f t="shared" si="0"/>
        <v>13.2</v>
      </c>
      <c r="K9" s="52">
        <v>3.7</v>
      </c>
      <c r="L9" s="25">
        <v>7.5</v>
      </c>
      <c r="M9" s="35"/>
      <c r="N9" s="53">
        <f t="shared" si="1"/>
        <v>11.2</v>
      </c>
      <c r="O9" s="55">
        <v>3.5</v>
      </c>
      <c r="P9" s="25">
        <v>7.7</v>
      </c>
      <c r="Q9" s="35"/>
      <c r="R9" s="47">
        <f t="shared" si="2"/>
        <v>11.2</v>
      </c>
      <c r="S9" s="52">
        <v>4.6</v>
      </c>
      <c r="T9" s="25">
        <v>8.8</v>
      </c>
      <c r="U9" s="66"/>
      <c r="V9" s="53">
        <f t="shared" si="3"/>
        <v>13.4</v>
      </c>
      <c r="W9" s="55">
        <v>3.6</v>
      </c>
      <c r="X9" s="25">
        <v>9.2</v>
      </c>
      <c r="Y9" s="35"/>
      <c r="Z9" s="47">
        <f t="shared" si="4"/>
        <v>12.799999999999999</v>
      </c>
      <c r="AA9" s="52">
        <v>2.8</v>
      </c>
      <c r="AB9" s="25">
        <v>8.7</v>
      </c>
      <c r="AC9" s="35"/>
      <c r="AD9" s="53">
        <f t="shared" si="5"/>
        <v>11.5</v>
      </c>
      <c r="AE9" s="49">
        <f t="shared" si="6"/>
        <v>73.29999999999998</v>
      </c>
      <c r="AF9" s="21" t="s">
        <v>137</v>
      </c>
    </row>
    <row r="10" spans="1:32" s="21" customFormat="1" ht="14.25" customHeight="1">
      <c r="A10" s="45" t="s">
        <v>3</v>
      </c>
      <c r="B10" s="105" t="s">
        <v>38</v>
      </c>
      <c r="C10" s="114" t="s">
        <v>112</v>
      </c>
      <c r="D10" s="119" t="s">
        <v>86</v>
      </c>
      <c r="E10" s="110" t="s">
        <v>131</v>
      </c>
      <c r="F10" s="101" t="s">
        <v>74</v>
      </c>
      <c r="G10" s="78">
        <v>4.1</v>
      </c>
      <c r="H10" s="78">
        <v>8.85</v>
      </c>
      <c r="I10" s="15"/>
      <c r="J10" s="47">
        <f t="shared" si="0"/>
        <v>12.95</v>
      </c>
      <c r="K10" s="52">
        <v>4.3</v>
      </c>
      <c r="L10" s="25">
        <v>7.6</v>
      </c>
      <c r="M10" s="35"/>
      <c r="N10" s="53">
        <f t="shared" si="1"/>
        <v>11.899999999999999</v>
      </c>
      <c r="O10" s="55">
        <v>3.2</v>
      </c>
      <c r="P10" s="25">
        <v>8.9</v>
      </c>
      <c r="Q10" s="35"/>
      <c r="R10" s="47">
        <f t="shared" si="2"/>
        <v>12.100000000000001</v>
      </c>
      <c r="S10" s="52">
        <v>4</v>
      </c>
      <c r="T10" s="25">
        <v>8.7</v>
      </c>
      <c r="U10" s="66"/>
      <c r="V10" s="53">
        <f t="shared" si="3"/>
        <v>12.7</v>
      </c>
      <c r="W10" s="55">
        <v>3</v>
      </c>
      <c r="X10" s="25">
        <v>8.75</v>
      </c>
      <c r="Y10" s="35"/>
      <c r="Z10" s="47">
        <f t="shared" si="4"/>
        <v>11.75</v>
      </c>
      <c r="AA10" s="52">
        <v>3.5</v>
      </c>
      <c r="AB10" s="25">
        <v>8</v>
      </c>
      <c r="AC10" s="35"/>
      <c r="AD10" s="53">
        <f t="shared" si="5"/>
        <v>11.5</v>
      </c>
      <c r="AE10" s="49">
        <f t="shared" si="6"/>
        <v>72.9</v>
      </c>
      <c r="AF10" s="21" t="s">
        <v>137</v>
      </c>
    </row>
    <row r="11" spans="1:32" s="21" customFormat="1" ht="14.25" customHeight="1">
      <c r="A11" s="45" t="s">
        <v>4</v>
      </c>
      <c r="B11" s="105" t="s">
        <v>120</v>
      </c>
      <c r="C11" s="114" t="s">
        <v>32</v>
      </c>
      <c r="D11" s="119" t="s">
        <v>82</v>
      </c>
      <c r="E11" s="109" t="s">
        <v>133</v>
      </c>
      <c r="F11" s="100" t="s">
        <v>36</v>
      </c>
      <c r="G11" s="76">
        <v>4.2</v>
      </c>
      <c r="H11" s="25">
        <v>8.45</v>
      </c>
      <c r="I11" s="64"/>
      <c r="J11" s="47">
        <f t="shared" si="0"/>
        <v>12.649999999999999</v>
      </c>
      <c r="K11" s="52">
        <v>2.9</v>
      </c>
      <c r="L11" s="25">
        <v>8.2</v>
      </c>
      <c r="M11" s="35"/>
      <c r="N11" s="53">
        <f t="shared" si="1"/>
        <v>11.1</v>
      </c>
      <c r="O11" s="55">
        <v>2.4</v>
      </c>
      <c r="P11" s="25">
        <v>8.7</v>
      </c>
      <c r="Q11" s="35"/>
      <c r="R11" s="47">
        <f t="shared" si="2"/>
        <v>11.1</v>
      </c>
      <c r="S11" s="52">
        <v>4</v>
      </c>
      <c r="T11" s="25">
        <v>9.4</v>
      </c>
      <c r="U11" s="66"/>
      <c r="V11" s="53">
        <f t="shared" si="3"/>
        <v>13.4</v>
      </c>
      <c r="W11" s="55">
        <v>3.8</v>
      </c>
      <c r="X11" s="25">
        <v>8.3</v>
      </c>
      <c r="Y11" s="35"/>
      <c r="Z11" s="47">
        <f t="shared" si="4"/>
        <v>12.100000000000001</v>
      </c>
      <c r="AA11" s="52">
        <v>2.2</v>
      </c>
      <c r="AB11" s="25">
        <v>8.6</v>
      </c>
      <c r="AC11" s="35"/>
      <c r="AD11" s="53">
        <f t="shared" si="5"/>
        <v>10.8</v>
      </c>
      <c r="AE11" s="49">
        <f t="shared" si="6"/>
        <v>71.15</v>
      </c>
      <c r="AF11" s="21" t="s">
        <v>137</v>
      </c>
    </row>
    <row r="12" spans="1:32" s="21" customFormat="1" ht="14.25" customHeight="1">
      <c r="A12" s="45" t="s">
        <v>5</v>
      </c>
      <c r="B12" s="105" t="s">
        <v>80</v>
      </c>
      <c r="C12" s="114" t="s">
        <v>81</v>
      </c>
      <c r="D12" s="119" t="s">
        <v>82</v>
      </c>
      <c r="E12" s="111" t="s">
        <v>35</v>
      </c>
      <c r="F12" s="102" t="s">
        <v>36</v>
      </c>
      <c r="G12" s="76">
        <v>3.9</v>
      </c>
      <c r="H12" s="25">
        <v>8.9</v>
      </c>
      <c r="I12" s="64"/>
      <c r="J12" s="47">
        <f t="shared" si="0"/>
        <v>12.8</v>
      </c>
      <c r="K12" s="52">
        <v>2.3</v>
      </c>
      <c r="L12" s="25">
        <v>7.65</v>
      </c>
      <c r="M12" s="35"/>
      <c r="N12" s="53">
        <f t="shared" si="1"/>
        <v>9.95</v>
      </c>
      <c r="O12" s="55">
        <v>2.2</v>
      </c>
      <c r="P12" s="25">
        <v>8.75</v>
      </c>
      <c r="Q12" s="35"/>
      <c r="R12" s="47">
        <f t="shared" si="2"/>
        <v>10.95</v>
      </c>
      <c r="S12" s="52">
        <v>4</v>
      </c>
      <c r="T12" s="25">
        <v>9.2</v>
      </c>
      <c r="U12" s="66"/>
      <c r="V12" s="53">
        <f t="shared" si="3"/>
        <v>13.2</v>
      </c>
      <c r="W12" s="55">
        <v>2.8</v>
      </c>
      <c r="X12" s="25">
        <v>9</v>
      </c>
      <c r="Y12" s="35"/>
      <c r="Z12" s="47">
        <f t="shared" si="4"/>
        <v>11.8</v>
      </c>
      <c r="AA12" s="52">
        <v>2.8</v>
      </c>
      <c r="AB12" s="25">
        <v>7.1</v>
      </c>
      <c r="AC12" s="35"/>
      <c r="AD12" s="53">
        <f t="shared" si="5"/>
        <v>9.899999999999999</v>
      </c>
      <c r="AE12" s="49">
        <f t="shared" si="6"/>
        <v>68.6</v>
      </c>
      <c r="AF12" s="21" t="s">
        <v>137</v>
      </c>
    </row>
    <row r="13" spans="1:32" s="21" customFormat="1" ht="14.25" customHeight="1">
      <c r="A13" s="45" t="s">
        <v>6</v>
      </c>
      <c r="B13" s="105" t="s">
        <v>122</v>
      </c>
      <c r="C13" s="115" t="s">
        <v>25</v>
      </c>
      <c r="D13" s="120" t="s">
        <v>87</v>
      </c>
      <c r="E13" s="109" t="s">
        <v>133</v>
      </c>
      <c r="F13" s="100" t="s">
        <v>36</v>
      </c>
      <c r="G13" s="78">
        <v>4.3</v>
      </c>
      <c r="H13" s="78">
        <v>8.4</v>
      </c>
      <c r="I13" s="15"/>
      <c r="J13" s="47">
        <f t="shared" si="0"/>
        <v>12.7</v>
      </c>
      <c r="K13" s="52">
        <v>2.8</v>
      </c>
      <c r="L13" s="25">
        <v>6.3</v>
      </c>
      <c r="M13" s="35"/>
      <c r="N13" s="53">
        <f t="shared" si="1"/>
        <v>9.1</v>
      </c>
      <c r="O13" s="55">
        <v>2.1</v>
      </c>
      <c r="P13" s="25">
        <v>8.65</v>
      </c>
      <c r="Q13" s="35"/>
      <c r="R13" s="47">
        <f t="shared" si="2"/>
        <v>10.75</v>
      </c>
      <c r="S13" s="52">
        <v>4</v>
      </c>
      <c r="T13" s="25">
        <v>9.2</v>
      </c>
      <c r="U13" s="66"/>
      <c r="V13" s="53">
        <f t="shared" si="3"/>
        <v>13.2</v>
      </c>
      <c r="W13" s="55">
        <v>3.8</v>
      </c>
      <c r="X13" s="25">
        <v>7.55</v>
      </c>
      <c r="Y13" s="35"/>
      <c r="Z13" s="47">
        <f t="shared" si="4"/>
        <v>11.35</v>
      </c>
      <c r="AA13" s="52">
        <v>2.8</v>
      </c>
      <c r="AB13" s="25">
        <v>8.3</v>
      </c>
      <c r="AC13" s="35"/>
      <c r="AD13" s="53">
        <f t="shared" si="5"/>
        <v>11.100000000000001</v>
      </c>
      <c r="AE13" s="49">
        <f t="shared" si="6"/>
        <v>68.2</v>
      </c>
      <c r="AF13" s="21" t="s">
        <v>137</v>
      </c>
    </row>
    <row r="14" spans="1:31" s="20" customFormat="1" ht="14.25" customHeight="1">
      <c r="A14" s="45" t="s">
        <v>7</v>
      </c>
      <c r="B14" s="105" t="s">
        <v>125</v>
      </c>
      <c r="C14" s="115" t="s">
        <v>121</v>
      </c>
      <c r="D14" s="121" t="s">
        <v>82</v>
      </c>
      <c r="E14" s="109" t="s">
        <v>133</v>
      </c>
      <c r="F14" s="100" t="s">
        <v>36</v>
      </c>
      <c r="G14" s="55">
        <v>3.5</v>
      </c>
      <c r="H14" s="25">
        <v>8.6</v>
      </c>
      <c r="I14" s="64"/>
      <c r="J14" s="47">
        <f t="shared" si="0"/>
        <v>12.1</v>
      </c>
      <c r="K14" s="52">
        <v>2.8</v>
      </c>
      <c r="L14" s="25">
        <v>7.05</v>
      </c>
      <c r="M14" s="35"/>
      <c r="N14" s="53">
        <f t="shared" si="1"/>
        <v>9.85</v>
      </c>
      <c r="O14" s="55">
        <v>2.2</v>
      </c>
      <c r="P14" s="25">
        <v>8.35</v>
      </c>
      <c r="Q14" s="35"/>
      <c r="R14" s="47">
        <f t="shared" si="2"/>
        <v>10.55</v>
      </c>
      <c r="S14" s="52">
        <v>3.8</v>
      </c>
      <c r="T14" s="25">
        <v>9.5</v>
      </c>
      <c r="U14" s="66"/>
      <c r="V14" s="53">
        <f t="shared" si="3"/>
        <v>13.3</v>
      </c>
      <c r="W14" s="55">
        <v>3.5</v>
      </c>
      <c r="X14" s="25">
        <v>8.6</v>
      </c>
      <c r="Y14" s="35"/>
      <c r="Z14" s="47">
        <f t="shared" si="4"/>
        <v>12.1</v>
      </c>
      <c r="AA14" s="52">
        <v>1.8</v>
      </c>
      <c r="AB14" s="25">
        <v>8.2</v>
      </c>
      <c r="AC14" s="35"/>
      <c r="AD14" s="53">
        <f t="shared" si="5"/>
        <v>10</v>
      </c>
      <c r="AE14" s="49">
        <f t="shared" si="6"/>
        <v>67.9</v>
      </c>
    </row>
    <row r="15" spans="1:32" s="20" customFormat="1" ht="14.25" customHeight="1">
      <c r="A15" s="45" t="s">
        <v>8</v>
      </c>
      <c r="B15" s="105" t="s">
        <v>64</v>
      </c>
      <c r="C15" s="114" t="s">
        <v>65</v>
      </c>
      <c r="D15" s="120">
        <v>99</v>
      </c>
      <c r="E15" s="109" t="s">
        <v>132</v>
      </c>
      <c r="F15" s="100" t="s">
        <v>73</v>
      </c>
      <c r="G15" s="80">
        <v>4</v>
      </c>
      <c r="H15" s="78">
        <v>8.55</v>
      </c>
      <c r="I15" s="15"/>
      <c r="J15" s="47">
        <f t="shared" si="0"/>
        <v>12.55</v>
      </c>
      <c r="K15" s="52">
        <v>3.3</v>
      </c>
      <c r="L15" s="25">
        <v>8.1</v>
      </c>
      <c r="M15" s="35"/>
      <c r="N15" s="53">
        <f t="shared" si="1"/>
        <v>11.399999999999999</v>
      </c>
      <c r="O15" s="55">
        <v>2.3</v>
      </c>
      <c r="P15" s="25">
        <v>6.5</v>
      </c>
      <c r="Q15" s="35"/>
      <c r="R15" s="47">
        <f t="shared" si="2"/>
        <v>8.8</v>
      </c>
      <c r="S15" s="52">
        <v>4</v>
      </c>
      <c r="T15" s="25">
        <v>9.3</v>
      </c>
      <c r="U15" s="66"/>
      <c r="V15" s="53">
        <f t="shared" si="3"/>
        <v>13.3</v>
      </c>
      <c r="W15" s="55">
        <v>3.8</v>
      </c>
      <c r="X15" s="25">
        <v>8.3</v>
      </c>
      <c r="Y15" s="35"/>
      <c r="Z15" s="47">
        <f t="shared" si="4"/>
        <v>12.100000000000001</v>
      </c>
      <c r="AA15" s="52">
        <v>2.4</v>
      </c>
      <c r="AB15" s="25">
        <v>7.3</v>
      </c>
      <c r="AC15" s="35"/>
      <c r="AD15" s="53">
        <f t="shared" si="5"/>
        <v>9.7</v>
      </c>
      <c r="AE15" s="49">
        <f t="shared" si="6"/>
        <v>67.85</v>
      </c>
      <c r="AF15" s="20" t="s">
        <v>137</v>
      </c>
    </row>
    <row r="16" spans="1:32" ht="14.25" customHeight="1">
      <c r="A16" s="45" t="s">
        <v>9</v>
      </c>
      <c r="B16" s="105" t="s">
        <v>76</v>
      </c>
      <c r="C16" s="114" t="s">
        <v>54</v>
      </c>
      <c r="D16" s="119" t="s">
        <v>126</v>
      </c>
      <c r="E16" s="109" t="s">
        <v>59</v>
      </c>
      <c r="F16" s="100" t="s">
        <v>34</v>
      </c>
      <c r="G16" s="55">
        <v>4.2</v>
      </c>
      <c r="H16" s="25">
        <v>8.1</v>
      </c>
      <c r="I16" s="64"/>
      <c r="J16" s="47">
        <f t="shared" si="0"/>
        <v>12.3</v>
      </c>
      <c r="K16" s="52">
        <v>3</v>
      </c>
      <c r="L16" s="25">
        <v>8.2</v>
      </c>
      <c r="M16" s="35"/>
      <c r="N16" s="53">
        <f t="shared" si="1"/>
        <v>11.2</v>
      </c>
      <c r="O16" s="55">
        <v>2.1</v>
      </c>
      <c r="P16" s="25">
        <v>8.15</v>
      </c>
      <c r="Q16" s="35"/>
      <c r="R16" s="47">
        <f t="shared" si="2"/>
        <v>10.25</v>
      </c>
      <c r="S16" s="52">
        <v>3.8</v>
      </c>
      <c r="T16" s="25">
        <v>8.4</v>
      </c>
      <c r="U16" s="66"/>
      <c r="V16" s="53">
        <f t="shared" si="3"/>
        <v>12.2</v>
      </c>
      <c r="W16" s="55">
        <v>3.1</v>
      </c>
      <c r="X16" s="25">
        <v>8.2</v>
      </c>
      <c r="Y16" s="35"/>
      <c r="Z16" s="47">
        <f t="shared" si="4"/>
        <v>11.299999999999999</v>
      </c>
      <c r="AA16" s="52">
        <v>2.2</v>
      </c>
      <c r="AB16" s="25">
        <v>8.3</v>
      </c>
      <c r="AC16" s="35"/>
      <c r="AD16" s="53">
        <f t="shared" si="5"/>
        <v>10.5</v>
      </c>
      <c r="AE16" s="49">
        <f t="shared" si="6"/>
        <v>67.75</v>
      </c>
      <c r="AF16" s="1" t="s">
        <v>137</v>
      </c>
    </row>
    <row r="17" spans="1:31" ht="14.25" customHeight="1">
      <c r="A17" s="45" t="s">
        <v>10</v>
      </c>
      <c r="B17" s="105" t="s">
        <v>55</v>
      </c>
      <c r="C17" s="114" t="s">
        <v>56</v>
      </c>
      <c r="D17" s="119" t="s">
        <v>86</v>
      </c>
      <c r="E17" s="109" t="s">
        <v>135</v>
      </c>
      <c r="F17" s="100" t="s">
        <v>34</v>
      </c>
      <c r="G17" s="78">
        <v>3.8</v>
      </c>
      <c r="H17" s="78">
        <v>8.5</v>
      </c>
      <c r="I17" s="15"/>
      <c r="J17" s="47">
        <f t="shared" si="0"/>
        <v>12.3</v>
      </c>
      <c r="K17" s="52">
        <v>3.8</v>
      </c>
      <c r="L17" s="25">
        <v>6.7</v>
      </c>
      <c r="M17" s="35"/>
      <c r="N17" s="53">
        <f t="shared" si="1"/>
        <v>10.5</v>
      </c>
      <c r="O17" s="55">
        <v>2.2</v>
      </c>
      <c r="P17" s="25">
        <v>8.85</v>
      </c>
      <c r="Q17" s="35"/>
      <c r="R17" s="47">
        <f t="shared" si="2"/>
        <v>11.05</v>
      </c>
      <c r="S17" s="52">
        <v>3.8</v>
      </c>
      <c r="T17" s="25">
        <v>9</v>
      </c>
      <c r="U17" s="66"/>
      <c r="V17" s="53">
        <f t="shared" si="3"/>
        <v>12.8</v>
      </c>
      <c r="W17" s="55">
        <v>3.8</v>
      </c>
      <c r="X17" s="25">
        <v>7.15</v>
      </c>
      <c r="Y17" s="35"/>
      <c r="Z17" s="47">
        <f t="shared" si="4"/>
        <v>10.95</v>
      </c>
      <c r="AA17" s="52">
        <v>4.1</v>
      </c>
      <c r="AB17" s="25">
        <v>6</v>
      </c>
      <c r="AC17" s="35"/>
      <c r="AD17" s="53">
        <f t="shared" si="5"/>
        <v>10.1</v>
      </c>
      <c r="AE17" s="49">
        <f t="shared" si="6"/>
        <v>67.7</v>
      </c>
    </row>
    <row r="18" spans="1:32" ht="14.25" customHeight="1">
      <c r="A18" s="45" t="s">
        <v>12</v>
      </c>
      <c r="B18" s="105" t="s">
        <v>78</v>
      </c>
      <c r="C18" s="114" t="s">
        <v>77</v>
      </c>
      <c r="D18" s="119" t="s">
        <v>79</v>
      </c>
      <c r="E18" s="111" t="s">
        <v>35</v>
      </c>
      <c r="F18" s="102" t="s">
        <v>36</v>
      </c>
      <c r="G18" s="76">
        <v>3.9</v>
      </c>
      <c r="H18" s="25">
        <v>8.35</v>
      </c>
      <c r="I18" s="64"/>
      <c r="J18" s="47">
        <f t="shared" si="0"/>
        <v>12.25</v>
      </c>
      <c r="K18" s="52">
        <v>1.7</v>
      </c>
      <c r="L18" s="25">
        <v>7.7</v>
      </c>
      <c r="M18" s="35"/>
      <c r="N18" s="53">
        <f t="shared" si="1"/>
        <v>9.4</v>
      </c>
      <c r="O18" s="55">
        <v>2.2</v>
      </c>
      <c r="P18" s="25">
        <v>8.85</v>
      </c>
      <c r="Q18" s="35"/>
      <c r="R18" s="47">
        <f t="shared" si="2"/>
        <v>11.05</v>
      </c>
      <c r="S18" s="52">
        <v>3.8</v>
      </c>
      <c r="T18" s="25">
        <v>9.3</v>
      </c>
      <c r="U18" s="66"/>
      <c r="V18" s="53">
        <f t="shared" si="3"/>
        <v>13.100000000000001</v>
      </c>
      <c r="W18" s="55">
        <v>3.1</v>
      </c>
      <c r="X18" s="25">
        <v>8.85</v>
      </c>
      <c r="Y18" s="35"/>
      <c r="Z18" s="47">
        <f t="shared" si="4"/>
        <v>11.95</v>
      </c>
      <c r="AA18" s="52">
        <v>1.8</v>
      </c>
      <c r="AB18" s="25">
        <v>8.1</v>
      </c>
      <c r="AC18" s="35"/>
      <c r="AD18" s="53">
        <f t="shared" si="5"/>
        <v>9.9</v>
      </c>
      <c r="AE18" s="49">
        <f t="shared" si="6"/>
        <v>67.65</v>
      </c>
      <c r="AF18" s="1" t="s">
        <v>137</v>
      </c>
    </row>
    <row r="19" spans="1:32" ht="14.25" customHeight="1">
      <c r="A19" s="45" t="s">
        <v>69</v>
      </c>
      <c r="B19" s="105" t="s">
        <v>114</v>
      </c>
      <c r="C19" s="114" t="s">
        <v>113</v>
      </c>
      <c r="D19" s="119" t="s">
        <v>82</v>
      </c>
      <c r="E19" s="109" t="s">
        <v>131</v>
      </c>
      <c r="F19" s="100" t="s">
        <v>74</v>
      </c>
      <c r="G19" s="78">
        <v>4.1</v>
      </c>
      <c r="H19" s="78">
        <v>7.15</v>
      </c>
      <c r="I19" s="15"/>
      <c r="J19" s="47">
        <f t="shared" si="0"/>
        <v>11.25</v>
      </c>
      <c r="K19" s="52">
        <v>3.4</v>
      </c>
      <c r="L19" s="25">
        <v>6.4</v>
      </c>
      <c r="M19" s="35"/>
      <c r="N19" s="53">
        <f t="shared" si="1"/>
        <v>9.8</v>
      </c>
      <c r="O19" s="55">
        <v>2.4</v>
      </c>
      <c r="P19" s="25">
        <v>7.65</v>
      </c>
      <c r="Q19" s="35"/>
      <c r="R19" s="47">
        <f t="shared" si="2"/>
        <v>10.05</v>
      </c>
      <c r="S19" s="52">
        <v>4</v>
      </c>
      <c r="T19" s="25">
        <v>9.3</v>
      </c>
      <c r="U19" s="66"/>
      <c r="V19" s="53">
        <f t="shared" si="3"/>
        <v>13.3</v>
      </c>
      <c r="W19" s="55">
        <v>3.1</v>
      </c>
      <c r="X19" s="25">
        <v>9.05</v>
      </c>
      <c r="Y19" s="35"/>
      <c r="Z19" s="47">
        <f t="shared" si="4"/>
        <v>12.15</v>
      </c>
      <c r="AA19" s="52">
        <v>2.5</v>
      </c>
      <c r="AB19" s="25">
        <v>8.1</v>
      </c>
      <c r="AC19" s="35"/>
      <c r="AD19" s="53">
        <f t="shared" si="5"/>
        <v>10.6</v>
      </c>
      <c r="AE19" s="49">
        <f t="shared" si="6"/>
        <v>67.15</v>
      </c>
      <c r="AF19" s="1" t="s">
        <v>137</v>
      </c>
    </row>
    <row r="20" spans="1:32" ht="14.25" customHeight="1">
      <c r="A20" s="45" t="s">
        <v>13</v>
      </c>
      <c r="B20" s="105" t="s">
        <v>53</v>
      </c>
      <c r="C20" s="114" t="s">
        <v>24</v>
      </c>
      <c r="D20" s="120"/>
      <c r="E20" s="109" t="s">
        <v>136</v>
      </c>
      <c r="F20" s="100" t="s">
        <v>47</v>
      </c>
      <c r="G20" s="78">
        <v>3.6</v>
      </c>
      <c r="H20" s="78">
        <v>8.9</v>
      </c>
      <c r="I20" s="15"/>
      <c r="J20" s="47">
        <f t="shared" si="0"/>
        <v>12.5</v>
      </c>
      <c r="K20" s="52">
        <v>3</v>
      </c>
      <c r="L20" s="25">
        <v>6</v>
      </c>
      <c r="M20" s="35"/>
      <c r="N20" s="53">
        <f t="shared" si="1"/>
        <v>9</v>
      </c>
      <c r="O20" s="55">
        <v>2.4</v>
      </c>
      <c r="P20" s="25">
        <v>8.35</v>
      </c>
      <c r="Q20" s="35"/>
      <c r="R20" s="47">
        <f t="shared" si="2"/>
        <v>10.75</v>
      </c>
      <c r="S20" s="52">
        <v>3</v>
      </c>
      <c r="T20" s="25">
        <v>9.2</v>
      </c>
      <c r="U20" s="66"/>
      <c r="V20" s="53">
        <f t="shared" si="3"/>
        <v>12.2</v>
      </c>
      <c r="W20" s="55">
        <v>3.1</v>
      </c>
      <c r="X20" s="25">
        <v>8</v>
      </c>
      <c r="Y20" s="35"/>
      <c r="Z20" s="47">
        <f t="shared" si="4"/>
        <v>11.1</v>
      </c>
      <c r="AA20" s="52">
        <v>2.2</v>
      </c>
      <c r="AB20" s="25">
        <v>8.1</v>
      </c>
      <c r="AC20" s="35"/>
      <c r="AD20" s="53">
        <f t="shared" si="5"/>
        <v>10.3</v>
      </c>
      <c r="AE20" s="49">
        <f t="shared" si="6"/>
        <v>65.85000000000001</v>
      </c>
      <c r="AF20" s="1" t="s">
        <v>137</v>
      </c>
    </row>
    <row r="21" spans="1:32" ht="14.25" customHeight="1">
      <c r="A21" s="45" t="s">
        <v>14</v>
      </c>
      <c r="B21" s="105" t="s">
        <v>107</v>
      </c>
      <c r="C21" s="114" t="s">
        <v>108</v>
      </c>
      <c r="D21" s="119" t="s">
        <v>126</v>
      </c>
      <c r="E21" s="109" t="s">
        <v>130</v>
      </c>
      <c r="F21" s="100" t="s">
        <v>34</v>
      </c>
      <c r="G21" s="80">
        <v>3.9</v>
      </c>
      <c r="H21" s="78">
        <v>6.4</v>
      </c>
      <c r="I21" s="15"/>
      <c r="J21" s="47">
        <f t="shared" si="0"/>
        <v>10.3</v>
      </c>
      <c r="K21" s="52">
        <v>4.1</v>
      </c>
      <c r="L21" s="25">
        <v>6.4</v>
      </c>
      <c r="M21" s="35"/>
      <c r="N21" s="53">
        <f t="shared" si="1"/>
        <v>10.5</v>
      </c>
      <c r="O21" s="55">
        <v>2.5</v>
      </c>
      <c r="P21" s="25">
        <v>7.15</v>
      </c>
      <c r="Q21" s="35"/>
      <c r="R21" s="47">
        <f t="shared" si="2"/>
        <v>9.65</v>
      </c>
      <c r="S21" s="52">
        <v>3.8</v>
      </c>
      <c r="T21" s="25">
        <v>8.9</v>
      </c>
      <c r="U21" s="66"/>
      <c r="V21" s="53">
        <f t="shared" si="3"/>
        <v>12.7</v>
      </c>
      <c r="W21" s="55">
        <v>2.9</v>
      </c>
      <c r="X21" s="25">
        <v>8.55</v>
      </c>
      <c r="Y21" s="35"/>
      <c r="Z21" s="47">
        <f t="shared" si="4"/>
        <v>11.450000000000001</v>
      </c>
      <c r="AA21" s="52">
        <v>1.9</v>
      </c>
      <c r="AB21" s="25">
        <v>8.6</v>
      </c>
      <c r="AC21" s="35"/>
      <c r="AD21" s="53">
        <f t="shared" si="5"/>
        <v>10.5</v>
      </c>
      <c r="AE21" s="49">
        <f t="shared" si="6"/>
        <v>65.10000000000001</v>
      </c>
      <c r="AF21" s="1" t="s">
        <v>137</v>
      </c>
    </row>
    <row r="22" spans="1:32" ht="14.25" customHeight="1">
      <c r="A22" s="45" t="s">
        <v>18</v>
      </c>
      <c r="B22" s="105" t="s">
        <v>75</v>
      </c>
      <c r="C22" s="114" t="s">
        <v>33</v>
      </c>
      <c r="D22" s="119" t="s">
        <v>126</v>
      </c>
      <c r="E22" s="109" t="s">
        <v>59</v>
      </c>
      <c r="F22" s="100" t="s">
        <v>34</v>
      </c>
      <c r="G22" s="80">
        <v>4.1</v>
      </c>
      <c r="H22" s="78">
        <v>7.5</v>
      </c>
      <c r="I22" s="15"/>
      <c r="J22" s="47">
        <f t="shared" si="0"/>
        <v>11.6</v>
      </c>
      <c r="K22" s="52">
        <v>2.7</v>
      </c>
      <c r="L22" s="25">
        <v>4.85</v>
      </c>
      <c r="M22" s="35"/>
      <c r="N22" s="53">
        <f t="shared" si="1"/>
        <v>7.55</v>
      </c>
      <c r="O22" s="55">
        <v>2.2</v>
      </c>
      <c r="P22" s="25">
        <v>8.75</v>
      </c>
      <c r="Q22" s="35"/>
      <c r="R22" s="47">
        <f t="shared" si="2"/>
        <v>10.95</v>
      </c>
      <c r="S22" s="52">
        <v>4</v>
      </c>
      <c r="T22" s="25">
        <v>9</v>
      </c>
      <c r="U22" s="66"/>
      <c r="V22" s="53">
        <f t="shared" si="3"/>
        <v>13</v>
      </c>
      <c r="W22" s="55">
        <v>3</v>
      </c>
      <c r="X22" s="25">
        <v>8.4</v>
      </c>
      <c r="Y22" s="35"/>
      <c r="Z22" s="47">
        <f t="shared" si="4"/>
        <v>11.4</v>
      </c>
      <c r="AA22" s="52">
        <v>2.2</v>
      </c>
      <c r="AB22" s="25">
        <v>8.2</v>
      </c>
      <c r="AC22" s="35"/>
      <c r="AD22" s="53">
        <f t="shared" si="5"/>
        <v>10.399999999999999</v>
      </c>
      <c r="AE22" s="49">
        <f t="shared" si="6"/>
        <v>64.89999999999999</v>
      </c>
      <c r="AF22" s="1" t="s">
        <v>138</v>
      </c>
    </row>
    <row r="23" spans="1:31" ht="14.25" customHeight="1">
      <c r="A23" s="45" t="s">
        <v>19</v>
      </c>
      <c r="B23" s="105" t="s">
        <v>115</v>
      </c>
      <c r="C23" s="114" t="s">
        <v>116</v>
      </c>
      <c r="D23" s="119" t="s">
        <v>87</v>
      </c>
      <c r="E23" s="109" t="s">
        <v>131</v>
      </c>
      <c r="F23" s="100" t="s">
        <v>74</v>
      </c>
      <c r="G23" s="55">
        <v>4.3</v>
      </c>
      <c r="H23" s="25">
        <v>7.45</v>
      </c>
      <c r="I23" s="64"/>
      <c r="J23" s="47">
        <f t="shared" si="0"/>
        <v>11.75</v>
      </c>
      <c r="K23" s="52">
        <v>3.5</v>
      </c>
      <c r="L23" s="25">
        <v>6.9</v>
      </c>
      <c r="M23" s="35"/>
      <c r="N23" s="53">
        <f t="shared" si="1"/>
        <v>10.4</v>
      </c>
      <c r="O23" s="55">
        <v>3.4</v>
      </c>
      <c r="P23" s="25">
        <v>7.95</v>
      </c>
      <c r="Q23" s="35"/>
      <c r="R23" s="47">
        <f t="shared" si="2"/>
        <v>11.35</v>
      </c>
      <c r="S23" s="52">
        <v>4</v>
      </c>
      <c r="T23" s="25">
        <v>8.9</v>
      </c>
      <c r="U23" s="66"/>
      <c r="V23" s="53">
        <f t="shared" si="3"/>
        <v>12.9</v>
      </c>
      <c r="W23" s="55">
        <v>3.1</v>
      </c>
      <c r="X23" s="25">
        <v>8.7</v>
      </c>
      <c r="Y23" s="35"/>
      <c r="Z23" s="47">
        <f t="shared" si="4"/>
        <v>11.799999999999999</v>
      </c>
      <c r="AA23" s="52">
        <v>2.2</v>
      </c>
      <c r="AB23" s="25">
        <v>4.1</v>
      </c>
      <c r="AC23" s="35"/>
      <c r="AD23" s="53">
        <f t="shared" si="5"/>
        <v>6.3</v>
      </c>
      <c r="AE23" s="49">
        <f t="shared" si="6"/>
        <v>64.5</v>
      </c>
    </row>
    <row r="24" spans="1:32" ht="14.25" customHeight="1">
      <c r="A24" s="45" t="s">
        <v>20</v>
      </c>
      <c r="B24" s="105" t="s">
        <v>105</v>
      </c>
      <c r="C24" s="114" t="s">
        <v>106</v>
      </c>
      <c r="D24" s="119" t="s">
        <v>86</v>
      </c>
      <c r="E24" s="109" t="s">
        <v>130</v>
      </c>
      <c r="F24" s="100" t="s">
        <v>34</v>
      </c>
      <c r="G24" s="76">
        <v>4</v>
      </c>
      <c r="H24" s="25">
        <v>8.6</v>
      </c>
      <c r="I24" s="64"/>
      <c r="J24" s="47">
        <f t="shared" si="0"/>
        <v>12.6</v>
      </c>
      <c r="K24" s="52">
        <v>2.2</v>
      </c>
      <c r="L24" s="25">
        <v>6.6</v>
      </c>
      <c r="M24" s="35"/>
      <c r="N24" s="53">
        <f t="shared" si="1"/>
        <v>8.8</v>
      </c>
      <c r="O24" s="55">
        <v>2.2</v>
      </c>
      <c r="P24" s="25">
        <v>8</v>
      </c>
      <c r="Q24" s="35"/>
      <c r="R24" s="47">
        <f t="shared" si="2"/>
        <v>10.2</v>
      </c>
      <c r="S24" s="52">
        <v>3.8</v>
      </c>
      <c r="T24" s="25">
        <v>9.3</v>
      </c>
      <c r="U24" s="66"/>
      <c r="V24" s="53">
        <f t="shared" si="3"/>
        <v>13.100000000000001</v>
      </c>
      <c r="W24" s="55">
        <v>2.9</v>
      </c>
      <c r="X24" s="25">
        <v>7.5</v>
      </c>
      <c r="Y24" s="35"/>
      <c r="Z24" s="47">
        <f t="shared" si="4"/>
        <v>10.4</v>
      </c>
      <c r="AA24" s="52">
        <v>1.7</v>
      </c>
      <c r="AB24" s="25">
        <v>7.6</v>
      </c>
      <c r="AC24" s="35"/>
      <c r="AD24" s="53">
        <f t="shared" si="5"/>
        <v>9.299999999999999</v>
      </c>
      <c r="AE24" s="49">
        <f t="shared" si="6"/>
        <v>64.4</v>
      </c>
      <c r="AF24" s="1" t="s">
        <v>138</v>
      </c>
    </row>
    <row r="25" spans="1:31" ht="14.25" customHeight="1">
      <c r="A25" s="45" t="s">
        <v>70</v>
      </c>
      <c r="B25" s="105" t="s">
        <v>50</v>
      </c>
      <c r="C25" s="114" t="s">
        <v>61</v>
      </c>
      <c r="D25" s="119" t="s">
        <v>126</v>
      </c>
      <c r="E25" s="109" t="s">
        <v>59</v>
      </c>
      <c r="F25" s="100" t="s">
        <v>34</v>
      </c>
      <c r="G25" s="78">
        <v>3.8</v>
      </c>
      <c r="H25" s="78">
        <v>7.85</v>
      </c>
      <c r="I25" s="15"/>
      <c r="J25" s="47">
        <f t="shared" si="0"/>
        <v>11.649999999999999</v>
      </c>
      <c r="K25" s="52">
        <v>2.8</v>
      </c>
      <c r="L25" s="25">
        <v>5.8</v>
      </c>
      <c r="M25" s="35"/>
      <c r="N25" s="53">
        <f t="shared" si="1"/>
        <v>8.6</v>
      </c>
      <c r="O25" s="55">
        <v>1.7</v>
      </c>
      <c r="P25" s="25">
        <v>8.6</v>
      </c>
      <c r="Q25" s="35"/>
      <c r="R25" s="47">
        <f t="shared" si="2"/>
        <v>10.299999999999999</v>
      </c>
      <c r="S25" s="52">
        <v>3.8</v>
      </c>
      <c r="T25" s="25">
        <v>8.9</v>
      </c>
      <c r="U25" s="66"/>
      <c r="V25" s="53">
        <f t="shared" si="3"/>
        <v>12.7</v>
      </c>
      <c r="W25" s="55">
        <v>3</v>
      </c>
      <c r="X25" s="25">
        <v>7.45</v>
      </c>
      <c r="Y25" s="35"/>
      <c r="Z25" s="47">
        <f t="shared" si="4"/>
        <v>10.45</v>
      </c>
      <c r="AA25" s="52">
        <v>3.6</v>
      </c>
      <c r="AB25" s="25">
        <v>6.5</v>
      </c>
      <c r="AC25" s="35"/>
      <c r="AD25" s="53">
        <f t="shared" si="5"/>
        <v>10.1</v>
      </c>
      <c r="AE25" s="49">
        <f t="shared" si="6"/>
        <v>63.800000000000004</v>
      </c>
    </row>
    <row r="26" spans="1:31" ht="14.25" customHeight="1">
      <c r="A26" s="45" t="s">
        <v>21</v>
      </c>
      <c r="B26" s="105" t="s">
        <v>84</v>
      </c>
      <c r="C26" s="114" t="s">
        <v>85</v>
      </c>
      <c r="D26" s="119" t="s">
        <v>86</v>
      </c>
      <c r="E26" s="111" t="s">
        <v>35</v>
      </c>
      <c r="F26" s="102" t="s">
        <v>36</v>
      </c>
      <c r="G26" s="78">
        <v>3.9</v>
      </c>
      <c r="H26" s="78">
        <v>8.45</v>
      </c>
      <c r="I26" s="15"/>
      <c r="J26" s="47">
        <f t="shared" si="0"/>
        <v>12.35</v>
      </c>
      <c r="K26" s="52">
        <v>2.4</v>
      </c>
      <c r="L26" s="25">
        <v>7.1</v>
      </c>
      <c r="M26" s="35"/>
      <c r="N26" s="53">
        <f t="shared" si="1"/>
        <v>9.5</v>
      </c>
      <c r="O26" s="55">
        <v>2.1</v>
      </c>
      <c r="P26" s="25">
        <v>7.55</v>
      </c>
      <c r="Q26" s="35"/>
      <c r="R26" s="47">
        <f t="shared" si="2"/>
        <v>9.65</v>
      </c>
      <c r="S26" s="52">
        <v>4</v>
      </c>
      <c r="T26" s="25">
        <v>9</v>
      </c>
      <c r="U26" s="66"/>
      <c r="V26" s="53">
        <f t="shared" si="3"/>
        <v>13</v>
      </c>
      <c r="W26" s="55">
        <v>3.1</v>
      </c>
      <c r="X26" s="25">
        <v>3.85</v>
      </c>
      <c r="Y26" s="35"/>
      <c r="Z26" s="47">
        <f t="shared" si="4"/>
        <v>6.95</v>
      </c>
      <c r="AA26" s="52">
        <v>2.7</v>
      </c>
      <c r="AB26" s="25">
        <v>8.2</v>
      </c>
      <c r="AC26" s="35"/>
      <c r="AD26" s="53">
        <f t="shared" si="5"/>
        <v>10.899999999999999</v>
      </c>
      <c r="AE26" s="49">
        <f t="shared" si="6"/>
        <v>62.35</v>
      </c>
    </row>
    <row r="27" spans="1:31" ht="14.25" customHeight="1">
      <c r="A27" s="45" t="s">
        <v>22</v>
      </c>
      <c r="B27" s="105" t="s">
        <v>117</v>
      </c>
      <c r="C27" s="114" t="s">
        <v>118</v>
      </c>
      <c r="D27" s="119" t="s">
        <v>79</v>
      </c>
      <c r="E27" s="109" t="s">
        <v>131</v>
      </c>
      <c r="F27" s="100" t="s">
        <v>74</v>
      </c>
      <c r="G27" s="76">
        <v>4.3</v>
      </c>
      <c r="H27" s="25">
        <v>8.5</v>
      </c>
      <c r="I27" s="64"/>
      <c r="J27" s="47">
        <f t="shared" si="0"/>
        <v>12.8</v>
      </c>
      <c r="K27" s="52">
        <v>2.2</v>
      </c>
      <c r="L27" s="25">
        <v>2.2</v>
      </c>
      <c r="M27" s="35"/>
      <c r="N27" s="53">
        <f t="shared" si="1"/>
        <v>4.4</v>
      </c>
      <c r="O27" s="55">
        <v>2.4</v>
      </c>
      <c r="P27" s="25">
        <v>8.75</v>
      </c>
      <c r="Q27" s="35"/>
      <c r="R27" s="47">
        <f t="shared" si="2"/>
        <v>11.15</v>
      </c>
      <c r="S27" s="52">
        <v>4</v>
      </c>
      <c r="T27" s="25">
        <v>9.2</v>
      </c>
      <c r="U27" s="66"/>
      <c r="V27" s="53">
        <f t="shared" si="3"/>
        <v>13.2</v>
      </c>
      <c r="W27" s="55">
        <v>3</v>
      </c>
      <c r="X27" s="25">
        <v>8.7</v>
      </c>
      <c r="Y27" s="35"/>
      <c r="Z27" s="47">
        <f t="shared" si="4"/>
        <v>11.7</v>
      </c>
      <c r="AA27" s="52">
        <v>2.2</v>
      </c>
      <c r="AB27" s="25">
        <v>5.9</v>
      </c>
      <c r="AC27" s="35"/>
      <c r="AD27" s="53">
        <f t="shared" si="5"/>
        <v>8.100000000000001</v>
      </c>
      <c r="AE27" s="49">
        <f t="shared" si="6"/>
        <v>61.35</v>
      </c>
    </row>
    <row r="28" spans="1:31" ht="14.25" customHeight="1">
      <c r="A28" s="45" t="s">
        <v>22</v>
      </c>
      <c r="B28" s="105" t="s">
        <v>66</v>
      </c>
      <c r="C28" s="115" t="s">
        <v>67</v>
      </c>
      <c r="D28" s="120" t="s">
        <v>126</v>
      </c>
      <c r="E28" s="109" t="s">
        <v>133</v>
      </c>
      <c r="F28" s="100" t="s">
        <v>36</v>
      </c>
      <c r="G28" s="80">
        <v>4.1</v>
      </c>
      <c r="H28" s="78">
        <v>7.3</v>
      </c>
      <c r="I28" s="15"/>
      <c r="J28" s="47">
        <f t="shared" si="0"/>
        <v>11.399999999999999</v>
      </c>
      <c r="K28" s="52">
        <v>2.2</v>
      </c>
      <c r="L28" s="25">
        <v>6</v>
      </c>
      <c r="M28" s="35"/>
      <c r="N28" s="53">
        <f t="shared" si="1"/>
        <v>8.2</v>
      </c>
      <c r="O28" s="55">
        <v>2.1</v>
      </c>
      <c r="P28" s="25">
        <v>9</v>
      </c>
      <c r="Q28" s="35"/>
      <c r="R28" s="47">
        <f t="shared" si="2"/>
        <v>11.1</v>
      </c>
      <c r="S28" s="52">
        <v>4</v>
      </c>
      <c r="T28" s="25">
        <v>9.3</v>
      </c>
      <c r="U28" s="66"/>
      <c r="V28" s="53">
        <f t="shared" si="3"/>
        <v>13.3</v>
      </c>
      <c r="W28" s="55">
        <v>3.4</v>
      </c>
      <c r="X28" s="25">
        <v>7.65</v>
      </c>
      <c r="Y28" s="35"/>
      <c r="Z28" s="47">
        <f t="shared" si="4"/>
        <v>11.05</v>
      </c>
      <c r="AA28" s="52">
        <v>1.8</v>
      </c>
      <c r="AB28" s="25">
        <v>4.5</v>
      </c>
      <c r="AC28" s="35"/>
      <c r="AD28" s="53">
        <f t="shared" si="5"/>
        <v>6.3</v>
      </c>
      <c r="AE28" s="49">
        <f t="shared" si="6"/>
        <v>61.349999999999994</v>
      </c>
    </row>
    <row r="29" spans="1:31" ht="14.25" customHeight="1">
      <c r="A29" s="45" t="s">
        <v>71</v>
      </c>
      <c r="B29" s="105" t="s">
        <v>88</v>
      </c>
      <c r="C29" s="114" t="s">
        <v>58</v>
      </c>
      <c r="D29" s="120" t="s">
        <v>86</v>
      </c>
      <c r="E29" s="109" t="s">
        <v>134</v>
      </c>
      <c r="F29" s="100" t="s">
        <v>34</v>
      </c>
      <c r="G29" s="80">
        <v>3.5</v>
      </c>
      <c r="H29" s="78">
        <v>8.55</v>
      </c>
      <c r="I29" s="15"/>
      <c r="J29" s="47">
        <f t="shared" si="0"/>
        <v>12.05</v>
      </c>
      <c r="K29" s="52">
        <v>2.6</v>
      </c>
      <c r="L29" s="25">
        <v>2.55</v>
      </c>
      <c r="M29" s="35"/>
      <c r="N29" s="53">
        <f t="shared" si="1"/>
        <v>5.15</v>
      </c>
      <c r="O29" s="55">
        <v>2.4</v>
      </c>
      <c r="P29" s="25">
        <v>8.05</v>
      </c>
      <c r="Q29" s="35"/>
      <c r="R29" s="47">
        <f t="shared" si="2"/>
        <v>10.450000000000001</v>
      </c>
      <c r="S29" s="52">
        <v>3</v>
      </c>
      <c r="T29" s="25">
        <v>9.5</v>
      </c>
      <c r="U29" s="66"/>
      <c r="V29" s="53">
        <f t="shared" si="3"/>
        <v>12.5</v>
      </c>
      <c r="W29" s="55">
        <v>2.9</v>
      </c>
      <c r="X29" s="25">
        <v>7.95</v>
      </c>
      <c r="Y29" s="35"/>
      <c r="Z29" s="47">
        <f t="shared" si="4"/>
        <v>10.85</v>
      </c>
      <c r="AA29" s="52">
        <v>2.3</v>
      </c>
      <c r="AB29" s="25">
        <v>7.7</v>
      </c>
      <c r="AC29" s="35"/>
      <c r="AD29" s="53">
        <f t="shared" si="5"/>
        <v>10</v>
      </c>
      <c r="AE29" s="49">
        <f t="shared" si="6"/>
        <v>61.00000000000001</v>
      </c>
    </row>
    <row r="30" spans="1:31" ht="14.25" customHeight="1">
      <c r="A30" s="45" t="s">
        <v>23</v>
      </c>
      <c r="B30" s="105" t="s">
        <v>128</v>
      </c>
      <c r="C30" s="114" t="s">
        <v>124</v>
      </c>
      <c r="D30" s="119" t="s">
        <v>87</v>
      </c>
      <c r="E30" s="109" t="s">
        <v>59</v>
      </c>
      <c r="F30" s="100" t="s">
        <v>34</v>
      </c>
      <c r="G30" s="55">
        <v>3.5</v>
      </c>
      <c r="H30" s="25">
        <v>9</v>
      </c>
      <c r="I30" s="64"/>
      <c r="J30" s="47">
        <f t="shared" si="0"/>
        <v>12.5</v>
      </c>
      <c r="K30" s="52">
        <v>2.4</v>
      </c>
      <c r="L30" s="25">
        <v>7.5</v>
      </c>
      <c r="M30" s="35"/>
      <c r="N30" s="53">
        <f t="shared" si="1"/>
        <v>9.9</v>
      </c>
      <c r="O30" s="55">
        <v>1.7</v>
      </c>
      <c r="P30" s="25">
        <v>8.75</v>
      </c>
      <c r="Q30" s="35"/>
      <c r="R30" s="47">
        <f t="shared" si="2"/>
        <v>10.45</v>
      </c>
      <c r="S30" s="52">
        <v>3</v>
      </c>
      <c r="T30" s="25">
        <v>9.2</v>
      </c>
      <c r="U30" s="66"/>
      <c r="V30" s="53">
        <f t="shared" si="3"/>
        <v>12.2</v>
      </c>
      <c r="W30" s="55">
        <v>2.8</v>
      </c>
      <c r="X30" s="25">
        <v>7.8</v>
      </c>
      <c r="Y30" s="35"/>
      <c r="Z30" s="47">
        <f t="shared" si="4"/>
        <v>10.6</v>
      </c>
      <c r="AA30" s="52">
        <v>0.9</v>
      </c>
      <c r="AB30" s="25">
        <v>2.3</v>
      </c>
      <c r="AC30" s="35"/>
      <c r="AD30" s="53">
        <f t="shared" si="5"/>
        <v>3.1999999999999997</v>
      </c>
      <c r="AE30" s="49">
        <f t="shared" si="6"/>
        <v>58.85</v>
      </c>
    </row>
    <row r="31" spans="1:31" ht="14.25" customHeight="1">
      <c r="A31" s="45" t="s">
        <v>26</v>
      </c>
      <c r="B31" s="105" t="s">
        <v>89</v>
      </c>
      <c r="C31" s="114" t="s">
        <v>32</v>
      </c>
      <c r="D31" s="120" t="s">
        <v>82</v>
      </c>
      <c r="E31" s="109" t="s">
        <v>134</v>
      </c>
      <c r="F31" s="100" t="s">
        <v>34</v>
      </c>
      <c r="G31" s="78">
        <v>3.5</v>
      </c>
      <c r="H31" s="78">
        <v>9</v>
      </c>
      <c r="I31" s="15"/>
      <c r="J31" s="47">
        <f t="shared" si="0"/>
        <v>12.5</v>
      </c>
      <c r="K31" s="52">
        <v>2.8</v>
      </c>
      <c r="L31" s="25">
        <v>4.2</v>
      </c>
      <c r="M31" s="35"/>
      <c r="N31" s="53">
        <f t="shared" si="1"/>
        <v>7</v>
      </c>
      <c r="O31" s="55">
        <v>2.1</v>
      </c>
      <c r="P31" s="25">
        <v>7.5</v>
      </c>
      <c r="Q31" s="35"/>
      <c r="R31" s="47">
        <f t="shared" si="2"/>
        <v>9.6</v>
      </c>
      <c r="S31" s="52">
        <v>3.8</v>
      </c>
      <c r="T31" s="25">
        <v>9</v>
      </c>
      <c r="U31" s="66"/>
      <c r="V31" s="53">
        <f t="shared" si="3"/>
        <v>12.8</v>
      </c>
      <c r="W31" s="55">
        <v>2.8</v>
      </c>
      <c r="X31" s="25">
        <v>7.9</v>
      </c>
      <c r="Y31" s="35"/>
      <c r="Z31" s="47">
        <f t="shared" si="4"/>
        <v>10.7</v>
      </c>
      <c r="AA31" s="52">
        <v>1.7</v>
      </c>
      <c r="AB31" s="25">
        <v>4.2</v>
      </c>
      <c r="AC31" s="35"/>
      <c r="AD31" s="53">
        <f t="shared" si="5"/>
        <v>5.9</v>
      </c>
      <c r="AE31" s="49">
        <f t="shared" si="6"/>
        <v>58.50000000000001</v>
      </c>
    </row>
    <row r="32" spans="1:31" ht="14.25" customHeight="1">
      <c r="A32" s="45" t="s">
        <v>27</v>
      </c>
      <c r="B32" s="105" t="s">
        <v>83</v>
      </c>
      <c r="C32" s="114" t="s">
        <v>11</v>
      </c>
      <c r="D32" s="119"/>
      <c r="E32" s="111" t="s">
        <v>35</v>
      </c>
      <c r="F32" s="102" t="s">
        <v>36</v>
      </c>
      <c r="G32" s="78">
        <v>4.1</v>
      </c>
      <c r="H32" s="78">
        <v>8.8</v>
      </c>
      <c r="I32" s="15"/>
      <c r="J32" s="47">
        <f t="shared" si="0"/>
        <v>12.9</v>
      </c>
      <c r="K32" s="52">
        <v>2.1</v>
      </c>
      <c r="L32" s="25">
        <v>1.9</v>
      </c>
      <c r="M32" s="35"/>
      <c r="N32" s="53">
        <f t="shared" si="1"/>
        <v>4</v>
      </c>
      <c r="O32" s="55">
        <v>2.4</v>
      </c>
      <c r="P32" s="25">
        <v>8.05</v>
      </c>
      <c r="Q32" s="35"/>
      <c r="R32" s="47">
        <f t="shared" si="2"/>
        <v>10.450000000000001</v>
      </c>
      <c r="S32" s="52">
        <v>3.8</v>
      </c>
      <c r="T32" s="25">
        <v>9</v>
      </c>
      <c r="U32" s="66"/>
      <c r="V32" s="53">
        <f t="shared" si="3"/>
        <v>12.8</v>
      </c>
      <c r="W32" s="55">
        <v>3.3</v>
      </c>
      <c r="X32" s="25">
        <v>8.85</v>
      </c>
      <c r="Y32" s="35"/>
      <c r="Z32" s="47">
        <f t="shared" si="4"/>
        <v>12.149999999999999</v>
      </c>
      <c r="AA32" s="52">
        <v>1.6</v>
      </c>
      <c r="AB32" s="25">
        <v>3.7</v>
      </c>
      <c r="AC32" s="35"/>
      <c r="AD32" s="53">
        <f t="shared" si="5"/>
        <v>5.300000000000001</v>
      </c>
      <c r="AE32" s="49">
        <f t="shared" si="6"/>
        <v>57.60000000000001</v>
      </c>
    </row>
    <row r="33" spans="1:31" ht="14.25" customHeight="1">
      <c r="A33" s="45" t="s">
        <v>28</v>
      </c>
      <c r="B33" s="105" t="s">
        <v>92</v>
      </c>
      <c r="C33" s="114" t="s">
        <v>11</v>
      </c>
      <c r="D33" s="119" t="s">
        <v>82</v>
      </c>
      <c r="E33" s="109" t="s">
        <v>127</v>
      </c>
      <c r="F33" s="100" t="s">
        <v>36</v>
      </c>
      <c r="G33" s="78">
        <v>3.8</v>
      </c>
      <c r="H33" s="78">
        <v>7.7</v>
      </c>
      <c r="I33" s="15"/>
      <c r="J33" s="47">
        <f t="shared" si="0"/>
        <v>11.5</v>
      </c>
      <c r="K33" s="52">
        <v>2.2</v>
      </c>
      <c r="L33" s="25">
        <v>7.95</v>
      </c>
      <c r="M33" s="35"/>
      <c r="N33" s="53">
        <f t="shared" si="1"/>
        <v>10.15</v>
      </c>
      <c r="O33" s="55">
        <v>2.1</v>
      </c>
      <c r="P33" s="25">
        <v>8.4</v>
      </c>
      <c r="Q33" s="35"/>
      <c r="R33" s="47">
        <f t="shared" si="2"/>
        <v>10.5</v>
      </c>
      <c r="S33" s="52">
        <v>3</v>
      </c>
      <c r="T33" s="25">
        <v>9.1</v>
      </c>
      <c r="U33" s="66"/>
      <c r="V33" s="53">
        <f t="shared" si="3"/>
        <v>12.1</v>
      </c>
      <c r="W33" s="55">
        <v>2.8</v>
      </c>
      <c r="X33" s="25">
        <v>7.85</v>
      </c>
      <c r="Y33" s="35"/>
      <c r="Z33" s="47">
        <f t="shared" si="4"/>
        <v>10.649999999999999</v>
      </c>
      <c r="AA33" s="52">
        <v>1.3</v>
      </c>
      <c r="AB33" s="25">
        <v>0.7</v>
      </c>
      <c r="AC33" s="35"/>
      <c r="AD33" s="53">
        <f t="shared" si="5"/>
        <v>2</v>
      </c>
      <c r="AE33" s="49">
        <f t="shared" si="6"/>
        <v>56.9</v>
      </c>
    </row>
    <row r="34" spans="1:31" ht="14.25" customHeight="1">
      <c r="A34" s="45" t="s">
        <v>29</v>
      </c>
      <c r="B34" s="106" t="s">
        <v>102</v>
      </c>
      <c r="C34" s="116" t="s">
        <v>103</v>
      </c>
      <c r="D34" s="119" t="s">
        <v>79</v>
      </c>
      <c r="E34" s="109" t="s">
        <v>132</v>
      </c>
      <c r="F34" s="100" t="s">
        <v>73</v>
      </c>
      <c r="G34" s="78">
        <v>3.4</v>
      </c>
      <c r="H34" s="78">
        <v>7.7</v>
      </c>
      <c r="I34" s="15"/>
      <c r="J34" s="47">
        <f t="shared" si="0"/>
        <v>11.1</v>
      </c>
      <c r="K34" s="52">
        <v>1.6</v>
      </c>
      <c r="L34" s="25">
        <v>2.3</v>
      </c>
      <c r="M34" s="35"/>
      <c r="N34" s="53">
        <f t="shared" si="1"/>
        <v>3.9</v>
      </c>
      <c r="O34" s="55">
        <v>2.1</v>
      </c>
      <c r="P34" s="25">
        <v>7.2</v>
      </c>
      <c r="Q34" s="35"/>
      <c r="R34" s="47">
        <f t="shared" si="2"/>
        <v>9.3</v>
      </c>
      <c r="S34" s="52">
        <v>3.8</v>
      </c>
      <c r="T34" s="25">
        <v>8.7</v>
      </c>
      <c r="U34" s="66"/>
      <c r="V34" s="53">
        <f t="shared" si="3"/>
        <v>12.5</v>
      </c>
      <c r="W34" s="55">
        <v>3.1</v>
      </c>
      <c r="X34" s="25">
        <v>8.45</v>
      </c>
      <c r="Y34" s="35"/>
      <c r="Z34" s="47">
        <f t="shared" si="4"/>
        <v>11.549999999999999</v>
      </c>
      <c r="AA34" s="52">
        <v>1.4</v>
      </c>
      <c r="AB34" s="25">
        <v>3.9</v>
      </c>
      <c r="AC34" s="35"/>
      <c r="AD34" s="53">
        <f t="shared" si="5"/>
        <v>5.3</v>
      </c>
      <c r="AE34" s="49">
        <f t="shared" si="6"/>
        <v>53.64999999999999</v>
      </c>
    </row>
    <row r="35" spans="1:31" ht="14.25" customHeight="1">
      <c r="A35" s="45" t="s">
        <v>29</v>
      </c>
      <c r="B35" s="105" t="s">
        <v>95</v>
      </c>
      <c r="C35" s="114" t="s">
        <v>11</v>
      </c>
      <c r="D35" s="119" t="s">
        <v>87</v>
      </c>
      <c r="E35" s="109" t="s">
        <v>127</v>
      </c>
      <c r="F35" s="100" t="s">
        <v>36</v>
      </c>
      <c r="G35" s="55">
        <v>3.3</v>
      </c>
      <c r="H35" s="25">
        <v>8.2</v>
      </c>
      <c r="I35" s="64"/>
      <c r="J35" s="47">
        <f t="shared" si="0"/>
        <v>11.5</v>
      </c>
      <c r="K35" s="52">
        <v>1.6</v>
      </c>
      <c r="L35" s="25">
        <v>3.65</v>
      </c>
      <c r="M35" s="35"/>
      <c r="N35" s="53">
        <f t="shared" si="1"/>
        <v>5.25</v>
      </c>
      <c r="O35" s="55">
        <v>1.8</v>
      </c>
      <c r="P35" s="25">
        <v>8.8</v>
      </c>
      <c r="Q35" s="35"/>
      <c r="R35" s="47">
        <f t="shared" si="2"/>
        <v>10.600000000000001</v>
      </c>
      <c r="S35" s="52">
        <v>3</v>
      </c>
      <c r="T35" s="25">
        <v>9.4</v>
      </c>
      <c r="U35" s="66"/>
      <c r="V35" s="53">
        <f t="shared" si="3"/>
        <v>12.4</v>
      </c>
      <c r="W35" s="55">
        <v>2.8</v>
      </c>
      <c r="X35" s="25">
        <v>8.5</v>
      </c>
      <c r="Y35" s="35"/>
      <c r="Z35" s="47">
        <f t="shared" si="4"/>
        <v>11.3</v>
      </c>
      <c r="AA35" s="52">
        <v>1.3</v>
      </c>
      <c r="AB35" s="25">
        <v>0.9</v>
      </c>
      <c r="AC35" s="35"/>
      <c r="AD35" s="53">
        <f t="shared" si="5"/>
        <v>2.2</v>
      </c>
      <c r="AE35" s="49">
        <f t="shared" si="6"/>
        <v>53.25</v>
      </c>
    </row>
    <row r="36" spans="1:31" ht="14.25" customHeight="1">
      <c r="A36" s="45" t="s">
        <v>30</v>
      </c>
      <c r="B36" s="105" t="s">
        <v>109</v>
      </c>
      <c r="C36" s="114" t="s">
        <v>94</v>
      </c>
      <c r="D36" s="119" t="s">
        <v>126</v>
      </c>
      <c r="E36" s="109" t="s">
        <v>130</v>
      </c>
      <c r="F36" s="100" t="s">
        <v>34</v>
      </c>
      <c r="G36" s="80">
        <v>3.8</v>
      </c>
      <c r="H36" s="78">
        <v>7.25</v>
      </c>
      <c r="I36" s="15"/>
      <c r="J36" s="47">
        <f t="shared" si="0"/>
        <v>11.05</v>
      </c>
      <c r="K36" s="52">
        <v>2.2</v>
      </c>
      <c r="L36" s="25">
        <v>6.4</v>
      </c>
      <c r="M36" s="35"/>
      <c r="N36" s="53">
        <f t="shared" si="1"/>
        <v>8.600000000000001</v>
      </c>
      <c r="O36" s="55">
        <v>2</v>
      </c>
      <c r="P36" s="25">
        <v>3.75</v>
      </c>
      <c r="Q36" s="35"/>
      <c r="R36" s="47">
        <f t="shared" si="2"/>
        <v>5.75</v>
      </c>
      <c r="S36" s="52">
        <v>3.8</v>
      </c>
      <c r="T36" s="25">
        <v>9.2</v>
      </c>
      <c r="U36" s="66"/>
      <c r="V36" s="53">
        <f t="shared" si="3"/>
        <v>13</v>
      </c>
      <c r="W36" s="55">
        <v>3.6</v>
      </c>
      <c r="X36" s="25">
        <v>6.7</v>
      </c>
      <c r="Y36" s="35"/>
      <c r="Z36" s="47">
        <f t="shared" si="4"/>
        <v>10.3</v>
      </c>
      <c r="AA36" s="52">
        <v>2</v>
      </c>
      <c r="AB36" s="25">
        <v>2.4</v>
      </c>
      <c r="AC36" s="35"/>
      <c r="AD36" s="53">
        <f t="shared" si="5"/>
        <v>4.4</v>
      </c>
      <c r="AE36" s="49">
        <f t="shared" si="6"/>
        <v>53.1</v>
      </c>
    </row>
    <row r="37" spans="1:31" ht="14.25" customHeight="1">
      <c r="A37" s="45" t="s">
        <v>72</v>
      </c>
      <c r="B37" s="105" t="s">
        <v>100</v>
      </c>
      <c r="C37" s="114" t="s">
        <v>101</v>
      </c>
      <c r="D37" s="119" t="s">
        <v>79</v>
      </c>
      <c r="E37" s="109" t="s">
        <v>132</v>
      </c>
      <c r="F37" s="100" t="s">
        <v>73</v>
      </c>
      <c r="G37" s="80">
        <v>3.6</v>
      </c>
      <c r="H37" s="78">
        <v>8.3</v>
      </c>
      <c r="I37" s="15"/>
      <c r="J37" s="47">
        <f t="shared" si="0"/>
        <v>11.9</v>
      </c>
      <c r="K37" s="52">
        <v>1.6</v>
      </c>
      <c r="L37" s="25">
        <v>0.75</v>
      </c>
      <c r="M37" s="35"/>
      <c r="N37" s="53">
        <f t="shared" si="1"/>
        <v>2.35</v>
      </c>
      <c r="O37" s="55">
        <v>2.1</v>
      </c>
      <c r="P37" s="25">
        <v>3.7</v>
      </c>
      <c r="Q37" s="35"/>
      <c r="R37" s="47">
        <f t="shared" si="2"/>
        <v>5.800000000000001</v>
      </c>
      <c r="S37" s="52">
        <v>3</v>
      </c>
      <c r="T37" s="25">
        <v>9.3</v>
      </c>
      <c r="U37" s="66"/>
      <c r="V37" s="53">
        <f t="shared" si="3"/>
        <v>12.3</v>
      </c>
      <c r="W37" s="55">
        <v>3.1</v>
      </c>
      <c r="X37" s="25">
        <v>7.5</v>
      </c>
      <c r="Y37" s="35"/>
      <c r="Z37" s="47">
        <f t="shared" si="4"/>
        <v>10.6</v>
      </c>
      <c r="AA37" s="52">
        <v>1.9</v>
      </c>
      <c r="AB37" s="25">
        <v>7.9</v>
      </c>
      <c r="AC37" s="35"/>
      <c r="AD37" s="53">
        <f t="shared" si="5"/>
        <v>9.8</v>
      </c>
      <c r="AE37" s="49">
        <f t="shared" si="6"/>
        <v>52.75</v>
      </c>
    </row>
    <row r="38" spans="1:31" ht="14.25" customHeight="1">
      <c r="A38" s="45" t="s">
        <v>31</v>
      </c>
      <c r="B38" s="105" t="s">
        <v>90</v>
      </c>
      <c r="C38" s="114" t="s">
        <v>62</v>
      </c>
      <c r="D38" s="119" t="s">
        <v>82</v>
      </c>
      <c r="E38" s="109" t="s">
        <v>134</v>
      </c>
      <c r="F38" s="100" t="s">
        <v>34</v>
      </c>
      <c r="G38" s="76">
        <v>3.6</v>
      </c>
      <c r="H38" s="25">
        <v>9.1</v>
      </c>
      <c r="I38" s="64"/>
      <c r="J38" s="47">
        <f t="shared" si="0"/>
        <v>12.7</v>
      </c>
      <c r="K38" s="52">
        <v>1.6</v>
      </c>
      <c r="L38" s="25">
        <v>2.9</v>
      </c>
      <c r="M38" s="35"/>
      <c r="N38" s="53">
        <f t="shared" si="1"/>
        <v>4.5</v>
      </c>
      <c r="O38" s="55">
        <v>2.1</v>
      </c>
      <c r="P38" s="25">
        <v>8.6</v>
      </c>
      <c r="Q38" s="35"/>
      <c r="R38" s="47">
        <f t="shared" si="2"/>
        <v>10.7</v>
      </c>
      <c r="S38" s="52">
        <v>3</v>
      </c>
      <c r="T38" s="25">
        <v>8.6</v>
      </c>
      <c r="U38" s="66"/>
      <c r="V38" s="53">
        <f t="shared" si="3"/>
        <v>11.6</v>
      </c>
      <c r="W38" s="55">
        <v>2.7</v>
      </c>
      <c r="X38" s="25">
        <v>4.4</v>
      </c>
      <c r="Y38" s="35"/>
      <c r="Z38" s="47">
        <f t="shared" si="4"/>
        <v>7.1000000000000005</v>
      </c>
      <c r="AA38" s="52">
        <v>2</v>
      </c>
      <c r="AB38" s="25">
        <v>4.1</v>
      </c>
      <c r="AC38" s="35"/>
      <c r="AD38" s="53">
        <f t="shared" si="5"/>
        <v>6.1</v>
      </c>
      <c r="AE38" s="49">
        <f t="shared" si="6"/>
        <v>52.7</v>
      </c>
    </row>
    <row r="39" spans="1:31" ht="14.25" customHeight="1">
      <c r="A39" s="45" t="s">
        <v>43</v>
      </c>
      <c r="B39" s="105" t="s">
        <v>123</v>
      </c>
      <c r="C39" s="115" t="s">
        <v>68</v>
      </c>
      <c r="D39" s="120"/>
      <c r="E39" s="109" t="s">
        <v>136</v>
      </c>
      <c r="F39" s="100" t="s">
        <v>47</v>
      </c>
      <c r="G39" s="76">
        <v>3.3</v>
      </c>
      <c r="H39" s="25">
        <v>8.65</v>
      </c>
      <c r="I39" s="64"/>
      <c r="J39" s="47">
        <f t="shared" si="0"/>
        <v>11.95</v>
      </c>
      <c r="K39" s="52">
        <v>2.3</v>
      </c>
      <c r="L39" s="25">
        <v>5.5</v>
      </c>
      <c r="M39" s="35"/>
      <c r="N39" s="53">
        <f t="shared" si="1"/>
        <v>7.8</v>
      </c>
      <c r="O39" s="55">
        <v>2</v>
      </c>
      <c r="P39" s="25">
        <v>3.7</v>
      </c>
      <c r="Q39" s="35"/>
      <c r="R39" s="47">
        <f t="shared" si="2"/>
        <v>5.7</v>
      </c>
      <c r="S39" s="52">
        <v>3.8</v>
      </c>
      <c r="T39" s="25">
        <v>9.1</v>
      </c>
      <c r="U39" s="66"/>
      <c r="V39" s="53">
        <f t="shared" si="3"/>
        <v>12.899999999999999</v>
      </c>
      <c r="W39" s="55">
        <v>2.9</v>
      </c>
      <c r="X39" s="25">
        <v>8.55</v>
      </c>
      <c r="Y39" s="35"/>
      <c r="Z39" s="47">
        <f t="shared" si="4"/>
        <v>11.450000000000001</v>
      </c>
      <c r="AA39" s="52">
        <v>1.5</v>
      </c>
      <c r="AB39" s="25">
        <v>0.9</v>
      </c>
      <c r="AC39" s="35"/>
      <c r="AD39" s="53">
        <f t="shared" si="5"/>
        <v>2.4</v>
      </c>
      <c r="AE39" s="49">
        <f t="shared" si="6"/>
        <v>52.199999999999996</v>
      </c>
    </row>
    <row r="40" spans="1:31" ht="14.25" customHeight="1">
      <c r="A40" s="45" t="s">
        <v>44</v>
      </c>
      <c r="B40" s="105" t="s">
        <v>98</v>
      </c>
      <c r="C40" s="114" t="s">
        <v>99</v>
      </c>
      <c r="D40" s="119" t="s">
        <v>87</v>
      </c>
      <c r="E40" s="109" t="s">
        <v>132</v>
      </c>
      <c r="F40" s="100" t="s">
        <v>73</v>
      </c>
      <c r="G40" s="76">
        <v>3.7</v>
      </c>
      <c r="H40" s="25">
        <v>7.9</v>
      </c>
      <c r="I40" s="64"/>
      <c r="J40" s="47">
        <f t="shared" si="0"/>
        <v>11.600000000000001</v>
      </c>
      <c r="K40" s="52">
        <v>1.7</v>
      </c>
      <c r="L40" s="25">
        <v>2.7</v>
      </c>
      <c r="M40" s="35"/>
      <c r="N40" s="53">
        <f t="shared" si="1"/>
        <v>4.4</v>
      </c>
      <c r="O40" s="55">
        <v>2.1</v>
      </c>
      <c r="P40" s="25">
        <v>3.8</v>
      </c>
      <c r="Q40" s="35"/>
      <c r="R40" s="47">
        <f t="shared" si="2"/>
        <v>5.9</v>
      </c>
      <c r="S40" s="52">
        <v>3.8</v>
      </c>
      <c r="T40" s="25">
        <v>9.2</v>
      </c>
      <c r="U40" s="66"/>
      <c r="V40" s="53">
        <f t="shared" si="3"/>
        <v>13</v>
      </c>
      <c r="W40" s="55">
        <v>3.1</v>
      </c>
      <c r="X40" s="25">
        <v>6.85</v>
      </c>
      <c r="Y40" s="35"/>
      <c r="Z40" s="47">
        <f t="shared" si="4"/>
        <v>9.95</v>
      </c>
      <c r="AA40" s="52">
        <v>2</v>
      </c>
      <c r="AB40" s="25">
        <v>3.3</v>
      </c>
      <c r="AC40" s="35"/>
      <c r="AD40" s="53">
        <f t="shared" si="5"/>
        <v>5.3</v>
      </c>
      <c r="AE40" s="49">
        <f t="shared" si="6"/>
        <v>50.14999999999999</v>
      </c>
    </row>
    <row r="41" spans="1:31" ht="14.25" customHeight="1">
      <c r="A41" s="45" t="s">
        <v>45</v>
      </c>
      <c r="B41" s="105" t="s">
        <v>96</v>
      </c>
      <c r="C41" s="114" t="s">
        <v>57</v>
      </c>
      <c r="D41" s="119" t="s">
        <v>126</v>
      </c>
      <c r="E41" s="109" t="s">
        <v>127</v>
      </c>
      <c r="F41" s="100" t="s">
        <v>36</v>
      </c>
      <c r="G41" s="76">
        <v>3.6</v>
      </c>
      <c r="H41" s="25">
        <v>8.2</v>
      </c>
      <c r="I41" s="64"/>
      <c r="J41" s="47">
        <f t="shared" si="0"/>
        <v>11.799999999999999</v>
      </c>
      <c r="K41" s="52">
        <v>2.3</v>
      </c>
      <c r="L41" s="25">
        <v>5.6</v>
      </c>
      <c r="M41" s="35"/>
      <c r="N41" s="53">
        <f t="shared" si="1"/>
        <v>7.8999999999999995</v>
      </c>
      <c r="O41" s="55">
        <v>1.9</v>
      </c>
      <c r="P41" s="25">
        <v>2.95</v>
      </c>
      <c r="Q41" s="35"/>
      <c r="R41" s="47">
        <f t="shared" si="2"/>
        <v>4.85</v>
      </c>
      <c r="S41" s="52">
        <v>3</v>
      </c>
      <c r="T41" s="25">
        <v>9.1</v>
      </c>
      <c r="U41" s="66"/>
      <c r="V41" s="53">
        <f t="shared" si="3"/>
        <v>12.1</v>
      </c>
      <c r="W41" s="55">
        <v>1.9</v>
      </c>
      <c r="X41" s="25">
        <v>2.6</v>
      </c>
      <c r="Y41" s="35"/>
      <c r="Z41" s="47">
        <f t="shared" si="4"/>
        <v>4.5</v>
      </c>
      <c r="AA41" s="52">
        <v>1.6</v>
      </c>
      <c r="AB41" s="25">
        <v>0</v>
      </c>
      <c r="AC41" s="35"/>
      <c r="AD41" s="53">
        <f t="shared" si="5"/>
        <v>1.6</v>
      </c>
      <c r="AE41" s="49">
        <f t="shared" si="6"/>
        <v>42.75</v>
      </c>
    </row>
    <row r="42" spans="1:31" ht="14.25" customHeight="1" thickBot="1">
      <c r="A42" s="73" t="s">
        <v>46</v>
      </c>
      <c r="B42" s="107" t="s">
        <v>93</v>
      </c>
      <c r="C42" s="117" t="s">
        <v>94</v>
      </c>
      <c r="D42" s="122" t="s">
        <v>82</v>
      </c>
      <c r="E42" s="112" t="s">
        <v>127</v>
      </c>
      <c r="F42" s="103" t="s">
        <v>36</v>
      </c>
      <c r="G42" s="81">
        <v>3.2</v>
      </c>
      <c r="H42" s="82">
        <v>8.4</v>
      </c>
      <c r="I42" s="79"/>
      <c r="J42" s="59">
        <f t="shared" si="0"/>
        <v>11.600000000000001</v>
      </c>
      <c r="K42" s="60">
        <v>1.4</v>
      </c>
      <c r="L42" s="57">
        <v>0</v>
      </c>
      <c r="M42" s="58"/>
      <c r="N42" s="61">
        <f t="shared" si="1"/>
        <v>1.4</v>
      </c>
      <c r="O42" s="56">
        <v>2</v>
      </c>
      <c r="P42" s="57">
        <v>4.55</v>
      </c>
      <c r="Q42" s="58"/>
      <c r="R42" s="59">
        <f t="shared" si="2"/>
        <v>6.55</v>
      </c>
      <c r="S42" s="60">
        <v>3</v>
      </c>
      <c r="T42" s="57">
        <v>8.5</v>
      </c>
      <c r="U42" s="67"/>
      <c r="V42" s="61">
        <f t="shared" si="3"/>
        <v>11.5</v>
      </c>
      <c r="W42" s="56">
        <v>2.6</v>
      </c>
      <c r="X42" s="57">
        <v>4.2</v>
      </c>
      <c r="Y42" s="58"/>
      <c r="Z42" s="59">
        <f t="shared" si="4"/>
        <v>6.800000000000001</v>
      </c>
      <c r="AA42" s="60">
        <v>1.3</v>
      </c>
      <c r="AB42" s="57">
        <v>0.9</v>
      </c>
      <c r="AC42" s="58"/>
      <c r="AD42" s="61">
        <f t="shared" si="5"/>
        <v>2.2</v>
      </c>
      <c r="AE42" s="62">
        <f t="shared" si="6"/>
        <v>40.050000000000004</v>
      </c>
    </row>
    <row r="43" ht="14.25" customHeight="1"/>
  </sheetData>
  <sheetProtection/>
  <mergeCells count="8">
    <mergeCell ref="AA6:AD6"/>
    <mergeCell ref="A1:AE1"/>
    <mergeCell ref="A3:AE3"/>
    <mergeCell ref="K6:N6"/>
    <mergeCell ref="O6:R6"/>
    <mergeCell ref="S6:V6"/>
    <mergeCell ref="W6:Z6"/>
    <mergeCell ref="G6:J6"/>
  </mergeCells>
  <printOptions/>
  <pageMargins left="0.17" right="0.16" top="0.26" bottom="0.74" header="0.08" footer="0.1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I.liga mužů 2005, 1. kolo - rozpis</dc:title>
  <dc:subject/>
  <dc:creator>Veronika Pezlarová</dc:creator>
  <cp:keywords/>
  <dc:description/>
  <cp:lastModifiedBy>Veronika</cp:lastModifiedBy>
  <cp:lastPrinted>2012-11-17T16:27:59Z</cp:lastPrinted>
  <dcterms:created xsi:type="dcterms:W3CDTF">2003-05-16T05:06:58Z</dcterms:created>
  <dcterms:modified xsi:type="dcterms:W3CDTF">2012-11-17T18:19:38Z</dcterms:modified>
  <cp:category/>
  <cp:version/>
  <cp:contentType/>
  <cp:contentStatus/>
</cp:coreProperties>
</file>